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80" yWindow="45" windowWidth="24240" windowHeight="11445"/>
  </bookViews>
  <sheets>
    <sheet name="2 Poules de 5" sheetId="11" r:id="rId1"/>
  </sheets>
  <definedNames>
    <definedName name="GUICHON_André">#REF!</definedName>
    <definedName name="v2T2RANS">'2 Poules de 5'!$I$6</definedName>
    <definedName name="_xlnm.Print_Area" localSheetId="0">'2 Poules de 5'!$A$1:$AE$24</definedName>
  </definedNames>
  <calcPr calcId="125725"/>
</workbook>
</file>

<file path=xl/calcChain.xml><?xml version="1.0" encoding="utf-8"?>
<calcChain xmlns="http://schemas.openxmlformats.org/spreadsheetml/2006/main">
  <c r="I15" i="11"/>
  <c r="M11" s="1"/>
  <c r="Q11" s="1"/>
  <c r="I14"/>
  <c r="I13"/>
  <c r="M14" s="1"/>
  <c r="I12"/>
  <c r="M13" s="1"/>
  <c r="Q14" s="1"/>
  <c r="Y13" s="1"/>
  <c r="I11"/>
  <c r="I10"/>
  <c r="M6" s="1"/>
  <c r="Q8" s="1"/>
  <c r="I9"/>
  <c r="M9" s="1"/>
  <c r="I8"/>
  <c r="I7"/>
  <c r="I6"/>
  <c r="M8" s="1"/>
  <c r="Q9" s="1"/>
  <c r="U8" s="1"/>
  <c r="AA12"/>
  <c r="AG10" l="1"/>
  <c r="AG14" l="1"/>
  <c r="AG15"/>
  <c r="AA6"/>
  <c r="AB6"/>
  <c r="AA7"/>
  <c r="AB7"/>
  <c r="AA11"/>
  <c r="AB11"/>
  <c r="AB12"/>
  <c r="M12" l="1"/>
  <c r="Q13" s="1"/>
  <c r="U13" s="1"/>
  <c r="Y12" s="1"/>
  <c r="M15"/>
  <c r="Q12" s="1"/>
  <c r="U12" s="1"/>
  <c r="M7"/>
  <c r="Q6" s="1"/>
  <c r="AG6" s="1"/>
  <c r="M10"/>
  <c r="Q7" s="1"/>
  <c r="U7" s="1"/>
  <c r="AG9"/>
  <c r="AG13" l="1"/>
  <c r="AG12"/>
  <c r="AG11" l="1"/>
  <c r="AG8" l="1"/>
  <c r="AG7" l="1"/>
</calcChain>
</file>

<file path=xl/sharedStrings.xml><?xml version="1.0" encoding="utf-8"?>
<sst xmlns="http://schemas.openxmlformats.org/spreadsheetml/2006/main" count="38" uniqueCount="25">
  <si>
    <t>NOM</t>
  </si>
  <si>
    <t>score</t>
  </si>
  <si>
    <t>jeux</t>
  </si>
  <si>
    <t>poule</t>
  </si>
  <si>
    <t>1ère Phase</t>
  </si>
  <si>
    <t>2ème Phase</t>
  </si>
  <si>
    <t>3ème Phase</t>
  </si>
  <si>
    <t>4ème Phase</t>
  </si>
  <si>
    <t>Off</t>
  </si>
  <si>
    <t>Date:</t>
  </si>
  <si>
    <t>AS</t>
  </si>
  <si>
    <t>Tirage</t>
  </si>
  <si>
    <t>Liste joueurs</t>
  </si>
  <si>
    <t>10 Equipes en 2 Poules de 5</t>
  </si>
  <si>
    <t>SI: A gagne B et C gagne D =Off. A</t>
  </si>
  <si>
    <t>SI: A gagne B et D gagne C =Off. D</t>
  </si>
  <si>
    <t>SI: B gagne A et D gagne C =Off. B</t>
  </si>
  <si>
    <t>SI: B gagne A et C gagne D=Off. C</t>
  </si>
  <si>
    <t>Classement</t>
  </si>
  <si>
    <t>2 Qualifiés</t>
  </si>
  <si>
    <t>3 Qualifiés</t>
  </si>
  <si>
    <t>2ème qualifié</t>
  </si>
  <si>
    <t>3ème qualifié</t>
  </si>
  <si>
    <t>5 qualifiés</t>
  </si>
  <si>
    <t>Code vérouillage AB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</si>
</sst>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4"/>
      <name val="Times New Roman"/>
      <family val="2"/>
    </font>
    <font>
      <sz val="14"/>
      <color theme="1"/>
      <name val="Times New Roman"/>
      <family val="2"/>
    </font>
    <font>
      <sz val="14"/>
      <name val="Arial"/>
      <family val="2"/>
    </font>
    <font>
      <b/>
      <sz val="14"/>
      <color indexed="10"/>
      <name val="Times New Roman"/>
      <family val="1"/>
    </font>
    <font>
      <sz val="16"/>
      <name val="Times New Roman"/>
      <family val="1"/>
    </font>
    <font>
      <b/>
      <sz val="11"/>
      <color rgb="FFFF0000"/>
      <name val="Times New Roman"/>
      <family val="1"/>
    </font>
    <font>
      <b/>
      <sz val="16"/>
      <color theme="0"/>
      <name val="Times New Roman"/>
      <family val="1"/>
    </font>
    <font>
      <b/>
      <sz val="14"/>
      <color theme="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rgb="FFFF0000"/>
      </bottom>
      <diagonal/>
    </border>
    <border>
      <left/>
      <right/>
      <top style="medium">
        <color indexed="64"/>
      </top>
      <bottom style="double">
        <color rgb="FFFF0000"/>
      </bottom>
      <diagonal/>
    </border>
    <border>
      <left style="medium">
        <color indexed="64"/>
      </left>
      <right style="medium">
        <color indexed="64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9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4" xfId="0" quotePrefix="1" applyFont="1" applyBorder="1" applyAlignment="1" applyProtection="1">
      <alignment horizontal="center" vertical="center" wrapText="1"/>
    </xf>
    <xf numFmtId="0" fontId="4" fillId="0" borderId="3" xfId="0" quotePrefix="1" applyFont="1" applyBorder="1" applyAlignment="1" applyProtection="1">
      <alignment horizontal="center" vertical="center" wrapText="1"/>
    </xf>
    <xf numFmtId="0" fontId="4" fillId="0" borderId="6" xfId="0" quotePrefix="1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6" fillId="0" borderId="28" xfId="0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8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6" fillId="0" borderId="30" xfId="0" applyFont="1" applyFill="1" applyBorder="1" applyAlignment="1" applyProtection="1">
      <alignment horizontal="center" vertical="center" wrapText="1"/>
      <protection locked="0"/>
    </xf>
    <xf numFmtId="0" fontId="4" fillId="0" borderId="28" xfId="0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1" fillId="9" borderId="7" xfId="0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8" fillId="9" borderId="20" xfId="0" applyFont="1" applyFill="1" applyBorder="1" applyAlignment="1" applyProtection="1">
      <alignment horizontal="center" vertical="center"/>
      <protection locked="0"/>
    </xf>
    <xf numFmtId="0" fontId="1" fillId="9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0" fillId="0" borderId="28" xfId="0" applyBorder="1"/>
    <xf numFmtId="0" fontId="5" fillId="11" borderId="0" xfId="0" applyFont="1" applyFill="1" applyAlignment="1" applyProtection="1">
      <alignment horizontal="center" vertical="center"/>
      <protection locked="0"/>
    </xf>
    <xf numFmtId="0" fontId="9" fillId="0" borderId="0" xfId="0" applyFont="1"/>
    <xf numFmtId="0" fontId="9" fillId="0" borderId="0" xfId="0" applyFont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0" fillId="10" borderId="7" xfId="0" applyFill="1" applyBorder="1" applyAlignment="1" applyProtection="1">
      <alignment horizontal="center" vertical="center"/>
    </xf>
    <xf numFmtId="0" fontId="0" fillId="10" borderId="13" xfId="0" applyFill="1" applyBorder="1" applyAlignment="1" applyProtection="1">
      <alignment horizontal="center" vertical="center"/>
    </xf>
    <xf numFmtId="0" fontId="3" fillId="0" borderId="12" xfId="0" quotePrefix="1" applyFont="1" applyBorder="1" applyAlignment="1" applyProtection="1">
      <alignment horizontal="center" vertical="center" wrapText="1"/>
    </xf>
    <xf numFmtId="0" fontId="3" fillId="0" borderId="36" xfId="0" quotePrefix="1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13" borderId="9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19" xfId="0" applyFont="1" applyFill="1" applyBorder="1" applyAlignment="1">
      <alignment horizontal="center" vertical="center"/>
    </xf>
    <xf numFmtId="0" fontId="4" fillId="13" borderId="20" xfId="0" applyFont="1" applyFill="1" applyBorder="1" applyAlignment="1">
      <alignment horizontal="center" vertical="center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</xf>
    <xf numFmtId="0" fontId="13" fillId="6" borderId="38" xfId="0" applyFont="1" applyFill="1" applyBorder="1" applyAlignment="1" applyProtection="1">
      <alignment horizontal="center" vertical="center" wrapText="1"/>
      <protection locked="0"/>
    </xf>
    <xf numFmtId="0" fontId="3" fillId="14" borderId="26" xfId="0" applyFont="1" applyFill="1" applyBorder="1" applyAlignment="1" applyProtection="1">
      <alignment horizontal="center" vertical="center" wrapText="1"/>
    </xf>
    <xf numFmtId="0" fontId="4" fillId="14" borderId="29" xfId="0" quotePrefix="1" applyFont="1" applyFill="1" applyBorder="1" applyAlignment="1" applyProtection="1">
      <alignment horizontal="center" vertical="center" wrapText="1"/>
    </xf>
    <xf numFmtId="0" fontId="4" fillId="14" borderId="29" xfId="0" applyFont="1" applyFill="1" applyBorder="1" applyAlignment="1" applyProtection="1">
      <alignment horizontal="center" vertical="center" wrapText="1"/>
    </xf>
    <xf numFmtId="0" fontId="4" fillId="6" borderId="33" xfId="0" applyFont="1" applyFill="1" applyBorder="1" applyAlignment="1" applyProtection="1">
      <alignment horizontal="center" vertical="center" wrapText="1"/>
    </xf>
    <xf numFmtId="0" fontId="4" fillId="6" borderId="3" xfId="0" applyFont="1" applyFill="1" applyBorder="1" applyAlignment="1" applyProtection="1">
      <alignment horizontal="center" vertical="center" wrapText="1"/>
    </xf>
    <xf numFmtId="0" fontId="4" fillId="6" borderId="10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13" borderId="10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8" fillId="9" borderId="2" xfId="0" applyFont="1" applyFill="1" applyBorder="1" applyAlignment="1" applyProtection="1">
      <alignment horizontal="center" vertical="center"/>
      <protection locked="0"/>
    </xf>
    <xf numFmtId="0" fontId="1" fillId="9" borderId="4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10" fillId="7" borderId="17" xfId="0" applyFont="1" applyFill="1" applyBorder="1" applyAlignment="1" applyProtection="1">
      <alignment horizontal="center" vertical="center" wrapText="1"/>
      <protection locked="0"/>
    </xf>
    <xf numFmtId="0" fontId="10" fillId="7" borderId="18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2" fillId="8" borderId="17" xfId="0" applyFont="1" applyFill="1" applyBorder="1" applyAlignment="1" applyProtection="1">
      <alignment horizontal="center" vertical="center" wrapText="1"/>
      <protection locked="0"/>
    </xf>
    <xf numFmtId="0" fontId="2" fillId="8" borderId="18" xfId="0" applyFont="1" applyFill="1" applyBorder="1" applyAlignment="1" applyProtection="1">
      <alignment horizontal="center" vertical="center" wrapText="1"/>
      <protection locked="0"/>
    </xf>
    <xf numFmtId="15" fontId="14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17" xfId="0" applyFont="1" applyFill="1" applyBorder="1" applyAlignment="1" applyProtection="1">
      <alignment horizontal="center" vertical="center" wrapText="1"/>
      <protection locked="0"/>
    </xf>
    <xf numFmtId="0" fontId="14" fillId="6" borderId="18" xfId="0" applyFont="1" applyFill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2" fillId="12" borderId="8" xfId="0" applyFont="1" applyFill="1" applyBorder="1" applyAlignment="1" applyProtection="1">
      <alignment horizontal="center" vertical="center" wrapText="1"/>
      <protection locked="0"/>
    </xf>
    <xf numFmtId="0" fontId="2" fillId="12" borderId="17" xfId="0" applyFont="1" applyFill="1" applyBorder="1" applyAlignment="1" applyProtection="1">
      <alignment horizontal="center" vertical="center" wrapText="1"/>
      <protection locked="0"/>
    </xf>
    <xf numFmtId="0" fontId="2" fillId="12" borderId="1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3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6699"/>
      <color rgb="FF005A9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G20"/>
  <sheetViews>
    <sheetView tabSelected="1" zoomScale="70" zoomScaleNormal="70" workbookViewId="0">
      <selection activeCell="N2" sqref="N2:Q2"/>
    </sheetView>
  </sheetViews>
  <sheetFormatPr baseColWidth="10" defaultRowHeight="15"/>
  <cols>
    <col min="1" max="1" width="5.28515625" style="5" customWidth="1"/>
    <col min="2" max="2" width="26.85546875" style="5" customWidth="1"/>
    <col min="3" max="3" width="26.140625" style="5" customWidth="1"/>
    <col min="4" max="4" width="11.42578125" style="5"/>
    <col min="5" max="5" width="6" style="5" customWidth="1"/>
    <col min="6" max="7" width="6.28515625" style="5" customWidth="1"/>
    <col min="8" max="8" width="5.5703125" style="11" customWidth="1"/>
    <col min="9" max="9" width="26.5703125" style="5" customWidth="1"/>
    <col min="10" max="10" width="6.140625" style="5" customWidth="1"/>
    <col min="11" max="11" width="1" style="11" customWidth="1"/>
    <col min="12" max="12" width="6" style="11" customWidth="1"/>
    <col min="13" max="13" width="26.5703125" style="5" customWidth="1"/>
    <col min="14" max="14" width="5.7109375" style="12" customWidth="1"/>
    <col min="15" max="15" width="1.5703125" customWidth="1"/>
    <col min="16" max="16" width="4.7109375" style="11" customWidth="1"/>
    <col min="17" max="17" width="26.5703125" style="5" customWidth="1"/>
    <col min="18" max="18" width="6.28515625" style="12" customWidth="1"/>
    <col min="19" max="19" width="1" style="5" customWidth="1"/>
    <col min="20" max="20" width="5.7109375" style="11" customWidth="1"/>
    <col min="21" max="21" width="26.5703125" style="5" customWidth="1"/>
    <col min="22" max="22" width="6.28515625" style="5" customWidth="1"/>
    <col min="23" max="23" width="4.28515625" style="5" customWidth="1"/>
    <col min="24" max="24" width="6.28515625" style="5" customWidth="1"/>
    <col min="25" max="25" width="28.7109375" style="5" customWidth="1"/>
    <col min="26" max="26" width="9.85546875" style="5" customWidth="1"/>
    <col min="27" max="27" width="11" style="5" hidden="1" customWidth="1"/>
    <col min="28" max="28" width="10.140625" style="5" hidden="1" customWidth="1"/>
    <col min="29" max="30" width="7.42578125" style="5" customWidth="1"/>
    <col min="31" max="31" width="15.42578125" style="5" customWidth="1"/>
    <col min="32" max="32" width="9.140625" style="5" customWidth="1"/>
    <col min="33" max="33" width="31.7109375" style="5" customWidth="1"/>
    <col min="34" max="16384" width="11.42578125" style="5"/>
  </cols>
  <sheetData>
    <row r="1" spans="1:33" s="55" customFormat="1" ht="30.75" customHeight="1" thickBot="1">
      <c r="C1" s="122"/>
      <c r="D1" s="123"/>
      <c r="E1" s="124"/>
      <c r="F1" s="103"/>
      <c r="G1" s="104"/>
      <c r="H1" s="104"/>
      <c r="I1" s="104"/>
      <c r="J1" s="105"/>
      <c r="K1" s="58"/>
      <c r="L1" s="59"/>
      <c r="M1" s="59"/>
      <c r="N1" s="60"/>
      <c r="O1" s="6"/>
      <c r="P1" s="97"/>
      <c r="Q1" s="97"/>
      <c r="R1" s="97"/>
      <c r="S1" s="6"/>
    </row>
    <row r="2" spans="1:33" s="55" customFormat="1" ht="29.25" customHeight="1" thickBot="1">
      <c r="C2" s="125"/>
      <c r="D2" s="126"/>
      <c r="E2" s="127"/>
      <c r="F2" s="101" t="s">
        <v>13</v>
      </c>
      <c r="G2" s="101"/>
      <c r="H2" s="101"/>
      <c r="I2" s="101"/>
      <c r="J2" s="102"/>
      <c r="K2" s="58"/>
      <c r="L2" s="61"/>
      <c r="M2" s="62" t="s">
        <v>9</v>
      </c>
      <c r="N2" s="106"/>
      <c r="O2" s="107"/>
      <c r="P2" s="107"/>
      <c r="Q2" s="108"/>
      <c r="R2" s="54"/>
      <c r="U2" s="57" t="s">
        <v>24</v>
      </c>
      <c r="Y2" s="78" t="s">
        <v>23</v>
      </c>
    </row>
    <row r="3" spans="1:33" ht="21" customHeight="1" thickBot="1">
      <c r="D3" s="11"/>
      <c r="H3" s="5"/>
      <c r="J3" s="12"/>
      <c r="K3"/>
      <c r="L3" s="5"/>
      <c r="O3" s="5"/>
      <c r="P3" s="5"/>
      <c r="R3" s="5"/>
      <c r="T3" s="5"/>
    </row>
    <row r="4" spans="1:33" ht="23.25" customHeight="1" thickBot="1">
      <c r="H4" s="98" t="s">
        <v>4</v>
      </c>
      <c r="I4" s="99"/>
      <c r="J4" s="100"/>
      <c r="L4" s="98" t="s">
        <v>5</v>
      </c>
      <c r="M4" s="99"/>
      <c r="N4" s="100"/>
      <c r="P4" s="98" t="s">
        <v>6</v>
      </c>
      <c r="Q4" s="99"/>
      <c r="R4" s="100"/>
      <c r="T4" s="98" t="s">
        <v>7</v>
      </c>
      <c r="U4" s="99"/>
      <c r="V4" s="100"/>
      <c r="W4" s="28"/>
      <c r="X4" s="28"/>
      <c r="Y4" s="28"/>
      <c r="AG4" s="5" t="s">
        <v>18</v>
      </c>
    </row>
    <row r="5" spans="1:33" ht="24" customHeight="1" thickBot="1">
      <c r="A5" s="45"/>
      <c r="B5" s="46" t="s">
        <v>12</v>
      </c>
      <c r="C5" s="47" t="s">
        <v>10</v>
      </c>
      <c r="D5" s="48" t="s">
        <v>11</v>
      </c>
      <c r="F5" s="11" t="s">
        <v>3</v>
      </c>
      <c r="G5" s="11"/>
      <c r="H5" s="11" t="s">
        <v>2</v>
      </c>
      <c r="I5" s="13" t="s">
        <v>0</v>
      </c>
      <c r="J5" s="13" t="s">
        <v>1</v>
      </c>
      <c r="L5" s="11" t="s">
        <v>2</v>
      </c>
      <c r="M5" s="13" t="s">
        <v>0</v>
      </c>
      <c r="N5" s="13" t="s">
        <v>1</v>
      </c>
      <c r="P5" s="11" t="s">
        <v>2</v>
      </c>
      <c r="Q5" s="13" t="s">
        <v>0</v>
      </c>
      <c r="R5" s="13" t="s">
        <v>1</v>
      </c>
      <c r="T5" s="11" t="s">
        <v>2</v>
      </c>
      <c r="U5" s="13" t="s">
        <v>0</v>
      </c>
      <c r="V5" s="13" t="s">
        <v>1</v>
      </c>
      <c r="W5" s="13"/>
      <c r="X5" s="13"/>
      <c r="Y5" s="13"/>
    </row>
    <row r="6" spans="1:33" ht="24" customHeight="1" thickBot="1">
      <c r="A6" s="93">
        <v>1</v>
      </c>
      <c r="B6" s="49"/>
      <c r="C6" s="49"/>
      <c r="D6" s="50"/>
      <c r="F6" s="112">
        <v>1</v>
      </c>
      <c r="G6" s="63">
        <v>1</v>
      </c>
      <c r="H6" s="111">
        <v>1</v>
      </c>
      <c r="I6" s="65" t="str">
        <f>IF(ISNA(MATCH($G$6,$D$6:$D$15,0)),"",INDEX($B$6:$B$15,MATCH($G$6,$D$6:$D$15,0)))</f>
        <v/>
      </c>
      <c r="J6" s="7"/>
      <c r="K6" s="28"/>
      <c r="L6" s="111">
        <v>7</v>
      </c>
      <c r="M6" s="83" t="str">
        <f>+$I$10</f>
        <v/>
      </c>
      <c r="N6" s="7"/>
      <c r="P6" s="111">
        <v>2</v>
      </c>
      <c r="Q6" s="23" t="str">
        <f>IF($N$6=$N$7,"résultat",IF(($N$6&gt;$N$7),$M$6,$M$7))</f>
        <v>résultat</v>
      </c>
      <c r="R6" s="15"/>
      <c r="S6" s="9"/>
      <c r="U6" s="9" t="s">
        <v>21</v>
      </c>
      <c r="V6" s="9"/>
      <c r="W6" s="9"/>
      <c r="X6" s="9"/>
      <c r="Y6" s="9"/>
      <c r="AA6" s="1">
        <f>IF(J6&gt;J7,1)+IF(J8&gt;J9,1)</f>
        <v>0</v>
      </c>
      <c r="AB6" s="2">
        <f>IF(J7&gt;J6,1)+IF(J9&gt;J8,1)</f>
        <v>0</v>
      </c>
      <c r="AC6" s="69"/>
      <c r="AD6" s="69"/>
      <c r="AE6" s="116" t="s">
        <v>19</v>
      </c>
      <c r="AF6" s="70">
        <v>1</v>
      </c>
      <c r="AG6" s="71" t="str">
        <f>IF(R6&gt;R7,Q6,Q7)</f>
        <v>résultat</v>
      </c>
    </row>
    <row r="7" spans="1:33" ht="24" customHeight="1" thickBot="1">
      <c r="A7" s="51">
        <v>2</v>
      </c>
      <c r="B7" s="52"/>
      <c r="C7" s="52"/>
      <c r="D7" s="53"/>
      <c r="F7" s="113"/>
      <c r="G7" s="64">
        <v>2</v>
      </c>
      <c r="H7" s="110"/>
      <c r="I7" s="67" t="str">
        <f>IF(ISNA(MATCH($G$7,$D$6:$D$15,0)),"",INDEX($B$6:$B$15,MATCH($G$7,$D$6:$D$15,0)))</f>
        <v/>
      </c>
      <c r="J7" s="8"/>
      <c r="K7" s="28"/>
      <c r="L7" s="110"/>
      <c r="M7" s="29" t="str">
        <f>IF($J$7=$J$6,"résultat",IF($J$9=$J$8,"résultat",IF(($AA$6=2),$I$8,IF(($AA$7=2),$I$6,IF(($AB$6=2),$I$9,IF(($AB$7=2),$I$7))))))</f>
        <v>résultat</v>
      </c>
      <c r="N7" s="8"/>
      <c r="P7" s="110"/>
      <c r="Q7" s="84" t="str">
        <f>+$M$10</f>
        <v>résultat</v>
      </c>
      <c r="R7" s="16"/>
      <c r="S7" s="9"/>
      <c r="T7" s="111">
        <v>6</v>
      </c>
      <c r="U7" s="23" t="str">
        <f>IF($R$6=$R$7,"résultat",IF(($R$6&lt;$R$7),$Q$6,$Q$7))</f>
        <v>résultat</v>
      </c>
      <c r="V7" s="17"/>
      <c r="W7" s="9"/>
      <c r="X7" s="9"/>
      <c r="Y7" s="9"/>
      <c r="AA7" s="3">
        <f>IF(J6&gt;J7,1)+IF(J9&gt;J8,1)</f>
        <v>0</v>
      </c>
      <c r="AB7" s="4">
        <f>IF(J7&gt;J6,1)+IF(J8&gt;J9,1)</f>
        <v>0</v>
      </c>
      <c r="AC7" s="69"/>
      <c r="AD7" s="69"/>
      <c r="AE7" s="117"/>
      <c r="AF7" s="91">
        <v>2</v>
      </c>
      <c r="AG7" s="92" t="str">
        <f>IF(V7&gt;V8,U7,U8)</f>
        <v>résultat</v>
      </c>
    </row>
    <row r="8" spans="1:33" ht="24" customHeight="1" thickBot="1">
      <c r="A8" s="51">
        <v>3</v>
      </c>
      <c r="B8" s="52"/>
      <c r="C8" s="52"/>
      <c r="D8" s="53"/>
      <c r="F8" s="113"/>
      <c r="G8" s="64">
        <v>3</v>
      </c>
      <c r="H8" s="111">
        <v>3</v>
      </c>
      <c r="I8" s="65" t="str">
        <f>IF(ISNA(MATCH($G$8,$D$6:$D$15,0)),"",INDEX($B$6:$B$15,MATCH($G$8,$D$6:$D$15,0)))</f>
        <v/>
      </c>
      <c r="J8" s="7"/>
      <c r="K8" s="28"/>
      <c r="L8" s="111">
        <v>5</v>
      </c>
      <c r="M8" s="30" t="str">
        <f>IF($J$6=$J$7,"résultat",IF(($J$6&lt;$J$7),$I$6,$I$7))</f>
        <v>résultat</v>
      </c>
      <c r="N8" s="7"/>
      <c r="P8" s="111">
        <v>4</v>
      </c>
      <c r="Q8" s="23" t="str">
        <f>IF($N$6=$N$7,"résultat",IF(($N$6&lt;$N$7),$M$6,$M$7))</f>
        <v>résultat</v>
      </c>
      <c r="R8" s="15"/>
      <c r="S8" s="9"/>
      <c r="T8" s="110"/>
      <c r="U8" s="26" t="str">
        <f>IF($R$8=$R$9,"résultat",IF(($R$8&gt;$R$9),$Q$8,$Q$9))</f>
        <v>résultat</v>
      </c>
      <c r="V8" s="18"/>
      <c r="W8" s="9"/>
      <c r="X8" s="9"/>
      <c r="Y8" s="9"/>
      <c r="AA8" s="27"/>
      <c r="AB8" s="27"/>
      <c r="AC8" s="27"/>
      <c r="AD8" s="27"/>
      <c r="AE8" s="74"/>
      <c r="AF8" s="89">
        <v>3</v>
      </c>
      <c r="AG8" s="90" t="str">
        <f>IF(V7&lt;V8,U7,U8)</f>
        <v>résultat</v>
      </c>
    </row>
    <row r="9" spans="1:33" ht="24" customHeight="1" thickBot="1">
      <c r="A9" s="51">
        <v>4</v>
      </c>
      <c r="B9" s="52"/>
      <c r="C9" s="52"/>
      <c r="D9" s="53"/>
      <c r="F9" s="113"/>
      <c r="G9" s="64">
        <v>4</v>
      </c>
      <c r="H9" s="115"/>
      <c r="I9" s="66" t="str">
        <f>IF(ISNA(MATCH($G$9,$D$6:$D$15,0)),"",INDEX($B$6:$B$15,MATCH($G$9,$D$6:$D$15,0)))</f>
        <v/>
      </c>
      <c r="J9" s="68"/>
      <c r="K9" s="28"/>
      <c r="L9" s="115"/>
      <c r="M9" s="31" t="str">
        <f>IF($J$8=$J$9,"résultat",IF(($J$8&lt;$J$9),$I$8,$I$9))</f>
        <v>résultat</v>
      </c>
      <c r="N9" s="68"/>
      <c r="P9" s="115"/>
      <c r="Q9" s="25" t="str">
        <f>IF($N$8=$N$9,"résultat",IF(($N$8&gt;$N$9),$M$8,$M$9))</f>
        <v>résultat</v>
      </c>
      <c r="R9" s="16"/>
      <c r="S9" s="9"/>
      <c r="T9" s="28"/>
      <c r="AA9" s="27"/>
      <c r="AB9" s="27"/>
      <c r="AC9" s="27"/>
      <c r="AD9" s="27"/>
      <c r="AE9" s="74"/>
      <c r="AF9" s="87">
        <v>4</v>
      </c>
      <c r="AG9" s="88" t="str">
        <f>IF(R8&lt;R9,Q8,Q9)</f>
        <v>résultat</v>
      </c>
    </row>
    <row r="10" spans="1:33" ht="24" customHeight="1" thickBot="1">
      <c r="A10" s="51">
        <v>5</v>
      </c>
      <c r="B10" s="52"/>
      <c r="C10" s="52"/>
      <c r="D10" s="53"/>
      <c r="F10" s="114"/>
      <c r="G10" s="64">
        <v>5</v>
      </c>
      <c r="H10" s="44" t="s">
        <v>8</v>
      </c>
      <c r="I10" s="79" t="str">
        <f>IF(ISNA(MATCH($G$10,$D$6:$D$15,0)),"",INDEX($B$6:$B$15,MATCH($G$10,$D$6:$D$15,0)))</f>
        <v/>
      </c>
      <c r="J10" s="32"/>
      <c r="K10" s="33"/>
      <c r="L10" s="44" t="s">
        <v>8</v>
      </c>
      <c r="M10" s="80" t="str">
        <f>IF(($J$7=$J$6),"résultat",IF(($J$9=$J$8),"résultat",IF(($AA$6=2),$I$6,IF(($AB$6=2),$I$7,IF(($AA$7=2),$I$9,IF(($AB$7=2),$I$8))))))</f>
        <v>résultat</v>
      </c>
      <c r="N10" s="34"/>
      <c r="O10" s="56"/>
      <c r="P10" s="42"/>
      <c r="Q10" s="35"/>
      <c r="R10" s="34"/>
      <c r="S10" s="36"/>
      <c r="T10" s="43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75"/>
      <c r="AF10" s="85">
        <v>5</v>
      </c>
      <c r="AG10" s="86" t="str">
        <f>IF(N8&lt;N9,M8,M9)</f>
        <v>résultat</v>
      </c>
    </row>
    <row r="11" spans="1:33" ht="24" customHeight="1" thickTop="1" thickBot="1">
      <c r="A11" s="51">
        <v>6</v>
      </c>
      <c r="B11" s="52"/>
      <c r="C11" s="52"/>
      <c r="D11" s="53"/>
      <c r="F11" s="134">
        <v>2</v>
      </c>
      <c r="G11" s="64">
        <v>6</v>
      </c>
      <c r="H11" s="109">
        <v>5</v>
      </c>
      <c r="I11" s="65" t="str">
        <f>IF(ISNA(MATCH($G$11,$D$6:$D$15,0)),"",INDEX($B$6:$B$15,MATCH($G$11,$D$6:$D$15,0)))</f>
        <v/>
      </c>
      <c r="J11" s="7"/>
      <c r="K11" s="38"/>
      <c r="L11" s="109">
        <v>3</v>
      </c>
      <c r="M11" s="82" t="str">
        <f>+$I$15</f>
        <v/>
      </c>
      <c r="N11" s="7"/>
      <c r="P11" s="109">
        <v>6</v>
      </c>
      <c r="Q11" s="39" t="str">
        <f>IF($N$11=$N$12,"résultat",IF(($N$11&gt;$N$12),$M$11,$M$12))</f>
        <v>résultat</v>
      </c>
      <c r="R11" s="15"/>
      <c r="S11" s="40"/>
      <c r="W11" s="19"/>
      <c r="X11" s="19"/>
      <c r="Y11" s="19"/>
      <c r="AA11" s="1">
        <f>IF(J11&gt;J12,1)+IF(J13&gt;J14,1)</f>
        <v>0</v>
      </c>
      <c r="AB11" s="2">
        <f>IF(J12&gt;J11,1)+IF(J14&gt;J13,1)</f>
        <v>0</v>
      </c>
      <c r="AC11" s="69"/>
      <c r="AD11" s="69"/>
      <c r="AE11" s="116" t="s">
        <v>20</v>
      </c>
      <c r="AF11" s="70">
        <v>1</v>
      </c>
      <c r="AG11" s="71" t="str">
        <f>IF(R11&gt;R12,Q11,Q12)</f>
        <v/>
      </c>
    </row>
    <row r="12" spans="1:33" ht="24" customHeight="1" thickBot="1">
      <c r="A12" s="51">
        <v>7</v>
      </c>
      <c r="B12" s="52"/>
      <c r="C12" s="52"/>
      <c r="D12" s="53"/>
      <c r="F12" s="113"/>
      <c r="G12" s="64">
        <v>7</v>
      </c>
      <c r="H12" s="110"/>
      <c r="I12" s="67" t="str">
        <f>IF(ISNA(MATCH($G$12,$D$6:$D$15,0)),"",INDEX($B$6:$B$15,MATCH($G$12,$D$6:$D$15,0)))</f>
        <v/>
      </c>
      <c r="J12" s="8"/>
      <c r="K12" s="28"/>
      <c r="L12" s="110"/>
      <c r="M12" s="20" t="str">
        <f>IF($J$12=$J$11,"résultat",IF($J$14=$J$13,"résultat",IF(($AA$11=2),$I$13,IF(($AA$12=2),$I$11,IF(($AB$11=2),$I$14,IF(($AB$12=2),$I$12))))))</f>
        <v>résultat</v>
      </c>
      <c r="N12" s="8"/>
      <c r="P12" s="110"/>
      <c r="Q12" s="24" t="str">
        <f>+$M$15</f>
        <v/>
      </c>
      <c r="R12" s="16"/>
      <c r="S12" s="9"/>
      <c r="T12" s="111">
        <v>4</v>
      </c>
      <c r="U12" s="23" t="str">
        <f>IF($R$11=$R$12,"résultat",IF(($R$11&lt;$R$12),$Q$11,$Q$12))</f>
        <v>résultat</v>
      </c>
      <c r="V12" s="17"/>
      <c r="W12" s="19"/>
      <c r="X12" s="111">
        <v>2</v>
      </c>
      <c r="Y12" s="76" t="str">
        <f>IF($V$12=$V$13,"résultat",IF(($V$12&lt;$V$13),$U$12,$U$13))</f>
        <v>résultat</v>
      </c>
      <c r="Z12" s="17"/>
      <c r="AA12" s="3">
        <f>IF(J11&gt;J12,1)+IF(J14&gt;J13,1)</f>
        <v>0</v>
      </c>
      <c r="AB12" s="4">
        <f>IF(J12&gt;J11,1)+IF(J13&gt;J14,1)</f>
        <v>0</v>
      </c>
      <c r="AC12" s="69"/>
      <c r="AD12" s="69"/>
      <c r="AE12" s="118"/>
      <c r="AF12" s="72">
        <v>2</v>
      </c>
      <c r="AG12" s="73" t="str">
        <f>IF(V12&gt;V13,U12,U13)</f>
        <v>résultat</v>
      </c>
    </row>
    <row r="13" spans="1:33" ht="24" customHeight="1" thickBot="1">
      <c r="A13" s="51">
        <v>8</v>
      </c>
      <c r="B13" s="52"/>
      <c r="C13" s="52"/>
      <c r="D13" s="53"/>
      <c r="F13" s="113"/>
      <c r="G13" s="64">
        <v>8</v>
      </c>
      <c r="H13" s="111">
        <v>7</v>
      </c>
      <c r="I13" s="65" t="str">
        <f>IF(ISNA(MATCH($G$13,$D$6:$D$15,0)),"",INDEX($B$6:$B$15,MATCH($G$13,$D$6:$D$15,0)))</f>
        <v/>
      </c>
      <c r="J13" s="7"/>
      <c r="K13" s="28"/>
      <c r="L13" s="111">
        <v>1</v>
      </c>
      <c r="M13" s="21" t="str">
        <f>IF($J$11=$J$12,"résultat",IF(($J$11&lt;$J$12),$I$11,$I$12))</f>
        <v>résultat</v>
      </c>
      <c r="N13" s="7"/>
      <c r="P13" s="111">
        <v>8</v>
      </c>
      <c r="Q13" s="23" t="str">
        <f>IF($N$11=$N$12,"résultat",IF(($N$11&lt;$N$12),$M$11,$M$12))</f>
        <v>résultat</v>
      </c>
      <c r="R13" s="15"/>
      <c r="S13" s="9"/>
      <c r="T13" s="110"/>
      <c r="U13" s="26" t="str">
        <f>IF($R$13=$R$14,"résultat",IF(($R$13&gt;$R$14),$Q$13,$Q$14))</f>
        <v>résultat</v>
      </c>
      <c r="V13" s="18"/>
      <c r="W13" s="19"/>
      <c r="X13" s="110"/>
      <c r="Y13" s="77" t="str">
        <f>IF($R$13=$R$14,"résultat",IF(($R$13&lt;$R$14),$Q$13,$Q$14))</f>
        <v>résultat</v>
      </c>
      <c r="Z13" s="18"/>
      <c r="AA13" s="27"/>
      <c r="AB13" s="27"/>
      <c r="AC13" s="27"/>
      <c r="AD13" s="27"/>
      <c r="AE13" s="117"/>
      <c r="AF13" s="91">
        <v>3</v>
      </c>
      <c r="AG13" s="92" t="str">
        <f>IF(Z12&gt;Z13,Y12,Y13)</f>
        <v>résultat</v>
      </c>
    </row>
    <row r="14" spans="1:33" ht="24" customHeight="1" thickBot="1">
      <c r="A14" s="51">
        <v>9</v>
      </c>
      <c r="B14" s="52"/>
      <c r="C14" s="52"/>
      <c r="D14" s="53"/>
      <c r="F14" s="113"/>
      <c r="G14" s="64">
        <v>9</v>
      </c>
      <c r="H14" s="115"/>
      <c r="I14" s="66" t="str">
        <f>IF(ISNA(MATCH($G$14,$D$6:$D$15,0)),"",INDEX($B$6:$B$15,MATCH($G$14,$D$6:$D$15,0)))</f>
        <v/>
      </c>
      <c r="J14" s="68"/>
      <c r="K14" s="28"/>
      <c r="L14" s="115"/>
      <c r="M14" s="22" t="str">
        <f>IF($J$13=$J$14,"résultat",IF(($J$13&lt;$J$14),$I$13,$I$14))</f>
        <v>résultat</v>
      </c>
      <c r="N14" s="68"/>
      <c r="P14" s="115"/>
      <c r="Q14" s="25" t="str">
        <f>IF($N$13=$N$14,"résultat",IF(($N$13&gt;$N$14),$M$13,$M$14))</f>
        <v>résultat</v>
      </c>
      <c r="R14" s="16"/>
      <c r="S14" s="9"/>
      <c r="T14" s="28"/>
      <c r="U14" s="14" t="s">
        <v>21</v>
      </c>
      <c r="Y14" s="5" t="s">
        <v>22</v>
      </c>
      <c r="AA14" s="27"/>
      <c r="AB14" s="27"/>
      <c r="AC14" s="27"/>
      <c r="AD14" s="27"/>
      <c r="AE14" s="74"/>
      <c r="AF14" s="89">
        <v>4</v>
      </c>
      <c r="AG14" s="90" t="str">
        <f>IF(Z12&lt;Z13,Y12,Y13)</f>
        <v>résultat</v>
      </c>
    </row>
    <row r="15" spans="1:33" ht="24" customHeight="1" thickBot="1">
      <c r="A15" s="94">
        <v>10</v>
      </c>
      <c r="B15" s="95"/>
      <c r="C15" s="95"/>
      <c r="D15" s="96"/>
      <c r="F15" s="114"/>
      <c r="G15" s="64">
        <v>10</v>
      </c>
      <c r="H15" s="44" t="s">
        <v>8</v>
      </c>
      <c r="I15" s="79" t="str">
        <f>IF(ISNA(MATCH($G$15,$D$6:$D$15,0)),"",INDEX($B$6:$B$15,MATCH($G$15,$D$6:$D$15,0)))</f>
        <v/>
      </c>
      <c r="J15" s="41"/>
      <c r="K15" s="33"/>
      <c r="L15" s="44" t="s">
        <v>8</v>
      </c>
      <c r="M15" s="81" t="str">
        <f>IF(($J$12=""),"",IF(($J$14=""),"",IF(($AA$11=2),$I$11,IF(($AB$11=2),$I$12,IF(($AA$12=2),$I$14,IF(($AB$12=2),$I$13))))))</f>
        <v/>
      </c>
      <c r="N15" s="34"/>
      <c r="O15" s="56"/>
      <c r="P15" s="42"/>
      <c r="Q15" s="35"/>
      <c r="R15" s="34"/>
      <c r="S15" s="36"/>
      <c r="T15" s="43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75"/>
      <c r="AF15" s="85">
        <v>5</v>
      </c>
      <c r="AG15" s="86" t="str">
        <f>IF(N13&lt;N14,M13,M14)</f>
        <v>résultat</v>
      </c>
    </row>
    <row r="16" spans="1:33" ht="24" customHeight="1" thickBot="1">
      <c r="M16" s="10"/>
      <c r="S16" s="9"/>
      <c r="V16" s="14"/>
      <c r="W16" s="14"/>
      <c r="X16" s="14"/>
      <c r="Y16" s="14"/>
    </row>
    <row r="17" spans="9:13" ht="21" customHeight="1">
      <c r="I17" s="128" t="s">
        <v>14</v>
      </c>
      <c r="J17" s="129"/>
      <c r="K17" s="130"/>
      <c r="M17" s="10"/>
    </row>
    <row r="18" spans="9:13" ht="19.5" customHeight="1">
      <c r="I18" s="131" t="s">
        <v>15</v>
      </c>
      <c r="J18" s="132"/>
      <c r="K18" s="133"/>
      <c r="M18" s="10"/>
    </row>
    <row r="19" spans="9:13" ht="18.75" customHeight="1">
      <c r="I19" s="131" t="s">
        <v>16</v>
      </c>
      <c r="J19" s="132"/>
      <c r="K19" s="133"/>
    </row>
    <row r="20" spans="9:13" ht="21.75" customHeight="1" thickBot="1">
      <c r="I20" s="119" t="s">
        <v>17</v>
      </c>
      <c r="J20" s="120"/>
      <c r="K20" s="121"/>
    </row>
  </sheetData>
  <sheetProtection formatCells="0" formatColumns="0" formatRows="0" insertColumns="0" insertRows="0" insertHyperlinks="0" deleteColumns="0" deleteRows="0" sort="0"/>
  <mergeCells count="33">
    <mergeCell ref="AE6:AE7"/>
    <mergeCell ref="AE11:AE13"/>
    <mergeCell ref="I20:K20"/>
    <mergeCell ref="X12:X13"/>
    <mergeCell ref="C1:E1"/>
    <mergeCell ref="C2:E2"/>
    <mergeCell ref="I17:K17"/>
    <mergeCell ref="I18:K18"/>
    <mergeCell ref="I19:K19"/>
    <mergeCell ref="T12:T13"/>
    <mergeCell ref="H13:H14"/>
    <mergeCell ref="L13:L14"/>
    <mergeCell ref="P13:P14"/>
    <mergeCell ref="F11:F15"/>
    <mergeCell ref="H11:H12"/>
    <mergeCell ref="L11:L12"/>
    <mergeCell ref="P11:P12"/>
    <mergeCell ref="T7:T8"/>
    <mergeCell ref="F6:F10"/>
    <mergeCell ref="H6:H7"/>
    <mergeCell ref="L6:L7"/>
    <mergeCell ref="P6:P7"/>
    <mergeCell ref="H8:H9"/>
    <mergeCell ref="L8:L9"/>
    <mergeCell ref="P8:P9"/>
    <mergeCell ref="P1:R1"/>
    <mergeCell ref="T4:V4"/>
    <mergeCell ref="H4:J4"/>
    <mergeCell ref="L4:N4"/>
    <mergeCell ref="P4:R4"/>
    <mergeCell ref="F2:J2"/>
    <mergeCell ref="F1:J1"/>
    <mergeCell ref="N2:Q2"/>
  </mergeCells>
  <phoneticPr fontId="0" type="noConversion"/>
  <conditionalFormatting sqref="V7:V8">
    <cfRule type="duplicateValues" dxfId="14" priority="88"/>
    <cfRule type="iconSet" priority="119">
      <iconSet>
        <cfvo type="percent" val="0"/>
        <cfvo type="percent" val="12"/>
        <cfvo type="percent" val="13"/>
      </iconSet>
    </cfRule>
  </conditionalFormatting>
  <conditionalFormatting sqref="R6:R7">
    <cfRule type="duplicateValues" dxfId="13" priority="96"/>
    <cfRule type="iconSet" priority="118">
      <iconSet>
        <cfvo type="percent" val="0"/>
        <cfvo type="percent" val="12"/>
        <cfvo type="percent" val="13"/>
      </iconSet>
    </cfRule>
  </conditionalFormatting>
  <conditionalFormatting sqref="R8:R9">
    <cfRule type="duplicateValues" dxfId="12" priority="95"/>
    <cfRule type="iconSet" priority="117">
      <iconSet>
        <cfvo type="percent" val="0"/>
        <cfvo type="percent" val="12"/>
        <cfvo type="percent" val="13"/>
      </iconSet>
    </cfRule>
  </conditionalFormatting>
  <conditionalFormatting sqref="R11:R12">
    <cfRule type="duplicateValues" dxfId="11" priority="94"/>
    <cfRule type="iconSet" priority="115">
      <iconSet>
        <cfvo type="percent" val="0"/>
        <cfvo type="percent" val="12"/>
        <cfvo type="percent" val="13"/>
      </iconSet>
    </cfRule>
  </conditionalFormatting>
  <conditionalFormatting sqref="R13:R14">
    <cfRule type="duplicateValues" dxfId="10" priority="93"/>
    <cfRule type="iconSet" priority="114">
      <iconSet>
        <cfvo type="percent" val="0"/>
        <cfvo type="percent" val="12"/>
        <cfvo type="percent" val="13"/>
      </iconSet>
    </cfRule>
  </conditionalFormatting>
  <conditionalFormatting sqref="J6:J7">
    <cfRule type="iconSet" priority="69">
      <iconSet>
        <cfvo type="percent" val="0"/>
        <cfvo type="percent" val="12"/>
        <cfvo type="percent" val="13"/>
      </iconSet>
    </cfRule>
    <cfRule type="duplicateValues" dxfId="9" priority="70"/>
  </conditionalFormatting>
  <conditionalFormatting sqref="J8:J9">
    <cfRule type="iconSet" priority="67">
      <iconSet>
        <cfvo type="percent" val="0"/>
        <cfvo type="percent" val="12"/>
        <cfvo type="percent" val="13"/>
      </iconSet>
    </cfRule>
    <cfRule type="duplicateValues" dxfId="8" priority="68"/>
  </conditionalFormatting>
  <conditionalFormatting sqref="J11:J12">
    <cfRule type="iconSet" priority="65">
      <iconSet>
        <cfvo type="percent" val="0"/>
        <cfvo type="percent" val="12"/>
        <cfvo type="percent" val="13"/>
      </iconSet>
    </cfRule>
    <cfRule type="duplicateValues" dxfId="7" priority="66"/>
  </conditionalFormatting>
  <conditionalFormatting sqref="J13:J14">
    <cfRule type="iconSet" priority="63">
      <iconSet>
        <cfvo type="percent" val="0"/>
        <cfvo type="percent" val="12"/>
        <cfvo type="percent" val="13"/>
      </iconSet>
    </cfRule>
    <cfRule type="duplicateValues" dxfId="6" priority="64"/>
  </conditionalFormatting>
  <conditionalFormatting sqref="N6:N7">
    <cfRule type="iconSet" priority="49">
      <iconSet>
        <cfvo type="percent" val="0"/>
        <cfvo type="percent" val="12"/>
        <cfvo type="percent" val="13"/>
      </iconSet>
    </cfRule>
    <cfRule type="duplicateValues" dxfId="5" priority="50"/>
  </conditionalFormatting>
  <conditionalFormatting sqref="N8:N9">
    <cfRule type="iconSet" priority="47">
      <iconSet>
        <cfvo type="percent" val="0"/>
        <cfvo type="percent" val="12"/>
        <cfvo type="percent" val="13"/>
      </iconSet>
    </cfRule>
    <cfRule type="duplicateValues" dxfId="4" priority="48"/>
  </conditionalFormatting>
  <conditionalFormatting sqref="N11:N12">
    <cfRule type="iconSet" priority="45">
      <iconSet>
        <cfvo type="percent" val="0"/>
        <cfvo type="percent" val="12"/>
        <cfvo type="percent" val="13"/>
      </iconSet>
    </cfRule>
    <cfRule type="duplicateValues" dxfId="3" priority="46"/>
  </conditionalFormatting>
  <conditionalFormatting sqref="N13:N14">
    <cfRule type="iconSet" priority="43">
      <iconSet>
        <cfvo type="percent" val="0"/>
        <cfvo type="percent" val="12"/>
        <cfvo type="percent" val="13"/>
      </iconSet>
    </cfRule>
    <cfRule type="duplicateValues" dxfId="2" priority="44"/>
  </conditionalFormatting>
  <conditionalFormatting sqref="Z12:Z13">
    <cfRule type="duplicateValues" dxfId="1" priority="3"/>
    <cfRule type="iconSet" priority="4">
      <iconSet>
        <cfvo type="percent" val="0"/>
        <cfvo type="percent" val="12"/>
        <cfvo type="percent" val="13"/>
      </iconSet>
    </cfRule>
  </conditionalFormatting>
  <conditionalFormatting sqref="V12:V13">
    <cfRule type="duplicateValues" dxfId="0" priority="1"/>
    <cfRule type="iconSet" priority="2">
      <iconSet>
        <cfvo type="percent" val="0"/>
        <cfvo type="percent" val="12"/>
        <cfvo type="percent" val="13"/>
      </iconSet>
    </cfRule>
  </conditionalFormatting>
  <pageMargins left="0.11811023622047245" right="0.11811023622047245" top="0.22" bottom="0.35" header="7.874015748031496E-2" footer="0.19685039370078741"/>
  <pageSetup paperSize="9" scale="90" orientation="landscape" horizontalDpi="72" verticalDpi="72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 Poules de 5</vt:lpstr>
      <vt:lpstr>v2T2RANS</vt:lpstr>
      <vt:lpstr>'2 Poules de 5'!Zone_d_impression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Alain</cp:lastModifiedBy>
  <cp:lastPrinted>2015-11-17T21:41:57Z</cp:lastPrinted>
  <dcterms:created xsi:type="dcterms:W3CDTF">2004-09-07T08:56:58Z</dcterms:created>
  <dcterms:modified xsi:type="dcterms:W3CDTF">2021-02-12T18:36:33Z</dcterms:modified>
</cp:coreProperties>
</file>