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D:\Bureau\Logiciels Boules 100 Mo\01_Poules de 5 (09.04.17) OK_28.11.23\Poule de 5 Eq\"/>
    </mc:Choice>
  </mc:AlternateContent>
  <xr:revisionPtr revIDLastSave="0" documentId="13_ncr:1_{AA55ABB3-BF99-4D79-9592-B4933F9C2331}" xr6:coauthVersionLast="47" xr6:coauthVersionMax="47" xr10:uidLastSave="{00000000-0000-0000-0000-000000000000}"/>
  <bookViews>
    <workbookView xWindow="60" yWindow="0" windowWidth="22728" windowHeight="12180" xr2:uid="{00000000-000D-0000-FFFF-FFFF00000000}"/>
  </bookViews>
  <sheets>
    <sheet name="Parties Poules" sheetId="11" r:id="rId1"/>
  </sheets>
  <definedNames>
    <definedName name="GUICHON_André">#REF!</definedName>
    <definedName name="v2T2RANS">'Parties Poules'!$J$9</definedName>
    <definedName name="_xlnm.Print_Area" localSheetId="0">'Parties Poules'!$A$1:$AH$24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1" l="1"/>
  <c r="J12" i="11" l="1"/>
  <c r="N12" i="11" s="1"/>
  <c r="J11" i="11" l="1"/>
  <c r="V10" i="11" l="1"/>
  <c r="U10" i="11"/>
  <c r="J10" i="11" l="1"/>
  <c r="N11" i="11" s="1"/>
  <c r="V9" i="11"/>
  <c r="U9" i="11"/>
  <c r="N9" i="11"/>
  <c r="J9" i="11"/>
  <c r="R9" i="11" l="1"/>
  <c r="N13" i="11"/>
  <c r="N10" i="11"/>
  <c r="AG12" i="11" l="1"/>
  <c r="R12" i="11" s="1"/>
  <c r="R10" i="11"/>
  <c r="Y10" i="11" s="1"/>
  <c r="R11" i="11"/>
  <c r="Y11" i="11" s="1"/>
  <c r="AC11" i="11"/>
  <c r="AG10" i="11" l="1"/>
  <c r="AC10" i="11"/>
  <c r="AG9" i="11"/>
  <c r="AG11" i="11"/>
</calcChain>
</file>

<file path=xl/sharedStrings.xml><?xml version="1.0" encoding="utf-8"?>
<sst xmlns="http://schemas.openxmlformats.org/spreadsheetml/2006/main" count="68" uniqueCount="46">
  <si>
    <t>NOM</t>
  </si>
  <si>
    <t>score</t>
  </si>
  <si>
    <t>jeux</t>
  </si>
  <si>
    <t>poule</t>
  </si>
  <si>
    <t>1ère Phase</t>
  </si>
  <si>
    <t>2ème Phase</t>
  </si>
  <si>
    <t>3ème Phase</t>
  </si>
  <si>
    <t>4ème Phase</t>
  </si>
  <si>
    <t>Off</t>
  </si>
  <si>
    <t>ORGANISATEUR</t>
  </si>
  <si>
    <t>EVENEMENT</t>
  </si>
  <si>
    <t>A</t>
  </si>
  <si>
    <t>B</t>
  </si>
  <si>
    <t>C</t>
  </si>
  <si>
    <t>D</t>
  </si>
  <si>
    <t>E</t>
  </si>
  <si>
    <t>R</t>
  </si>
  <si>
    <t>S</t>
  </si>
  <si>
    <t>P</t>
  </si>
  <si>
    <t>F</t>
  </si>
  <si>
    <t>G</t>
  </si>
  <si>
    <t>H</t>
  </si>
  <si>
    <t>I</t>
  </si>
  <si>
    <t>J</t>
  </si>
  <si>
    <t>K</t>
  </si>
  <si>
    <t>L</t>
  </si>
  <si>
    <t>POULES DE 5 EQUIPES AVEC OFFICE ALEATOIRE EN 2ème PHASE</t>
  </si>
  <si>
    <t>=SI(D8&gt;D9;1)+SI(D10&gt;D11;1)</t>
  </si>
  <si>
    <t>=SI(D9&gt;D8;1)+SI(D11&gt;D10;1)</t>
  </si>
  <si>
    <t>=SI(D9&gt;D8;1)+SI(D10&gt;D11;1)</t>
  </si>
  <si>
    <t>=SI(D8&gt;D9;1)+SI(D11&gt;D10;1)</t>
  </si>
  <si>
    <t>Si 3 qualifiés</t>
  </si>
  <si>
    <t>Si 2 qualifiés</t>
  </si>
  <si>
    <t>U</t>
  </si>
  <si>
    <t>V</t>
  </si>
  <si>
    <t>W</t>
  </si>
  <si>
    <t>5ème Phase</t>
  </si>
  <si>
    <t>Si 1 qualifié</t>
  </si>
  <si>
    <t>Perdant  éliminé</t>
  </si>
  <si>
    <t>Perdant des Perdants éliminé</t>
  </si>
  <si>
    <t>Classement</t>
  </si>
  <si>
    <t>TIRAGE</t>
  </si>
  <si>
    <t>AS</t>
  </si>
  <si>
    <t>1 à 5</t>
  </si>
  <si>
    <t>Nbre Qual.</t>
  </si>
  <si>
    <t xml:space="preserve">  Perdant des Perdants éliminé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</si>
</sst>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20"/>
      <name val="Times New Roman"/>
      <family val="1"/>
    </font>
    <font>
      <i/>
      <u/>
      <sz val="20"/>
      <name val="Times New Roman"/>
      <family val="1"/>
    </font>
    <font>
      <sz val="12"/>
      <name val="Times New Roman"/>
      <family val="1"/>
    </font>
    <font>
      <b/>
      <sz val="12"/>
      <color theme="0"/>
      <name val="Times New Roman"/>
      <family val="1"/>
    </font>
    <font>
      <b/>
      <sz val="14"/>
      <name val="Times New Roman"/>
      <family val="1"/>
    </font>
    <font>
      <b/>
      <sz val="14"/>
      <color rgb="FFFF0000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  <font>
      <b/>
      <sz val="14"/>
      <color indexed="10"/>
      <name val="Times New Roman"/>
      <family val="1"/>
    </font>
    <font>
      <sz val="14"/>
      <name val="Arial"/>
      <family val="2"/>
    </font>
    <font>
      <b/>
      <sz val="14"/>
      <color theme="0"/>
      <name val="Times New Roman"/>
      <family val="1"/>
    </font>
    <font>
      <sz val="14"/>
      <color indexed="8"/>
      <name val="Times New Roman"/>
      <family val="1"/>
    </font>
    <font>
      <b/>
      <i/>
      <sz val="14"/>
      <color rgb="FF0070C0"/>
      <name val="Times New Roman"/>
      <family val="1"/>
    </font>
    <font>
      <b/>
      <sz val="12"/>
      <color theme="1"/>
      <name val="Times New Roman"/>
      <family val="1"/>
    </font>
    <font>
      <sz val="12"/>
      <color theme="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7E4BC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rgb="FFFF0000"/>
      </bottom>
      <diagonal/>
    </border>
    <border>
      <left style="medium">
        <color indexed="64"/>
      </left>
      <right/>
      <top style="medium">
        <color indexed="64"/>
      </top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rgb="FFFF0000"/>
      </bottom>
      <diagonal/>
    </border>
    <border>
      <left/>
      <right/>
      <top style="medium">
        <color indexed="64"/>
      </top>
      <bottom style="double">
        <color rgb="FFFF0000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0" fontId="6" fillId="9" borderId="22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3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 vertical="center"/>
      <protection locked="0"/>
    </xf>
    <xf numFmtId="0" fontId="8" fillId="0" borderId="27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8" fillId="0" borderId="30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7" fillId="0" borderId="35" xfId="0" applyFont="1" applyBorder="1" applyAlignment="1" applyProtection="1">
      <alignment horizontal="center" vertical="center"/>
      <protection locked="0"/>
    </xf>
    <xf numFmtId="0" fontId="7" fillId="0" borderId="36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0" fillId="0" borderId="0" xfId="0" applyFont="1"/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 vertical="center"/>
    </xf>
    <xf numFmtId="0" fontId="11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>
      <alignment horizontal="center" vertical="center"/>
    </xf>
    <xf numFmtId="0" fontId="8" fillId="0" borderId="13" xfId="0" quotePrefix="1" applyFont="1" applyBorder="1" applyAlignment="1">
      <alignment horizontal="center" vertical="center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7" fillId="4" borderId="3" xfId="0" quotePrefix="1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15" xfId="0" quotePrefix="1" applyFont="1" applyBorder="1" applyAlignment="1">
      <alignment horizontal="center" vertical="center" wrapText="1"/>
    </xf>
    <xf numFmtId="0" fontId="7" fillId="0" borderId="15" xfId="0" quotePrefix="1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7" fillId="0" borderId="25" xfId="0" applyFont="1" applyBorder="1" applyAlignment="1" applyProtection="1">
      <alignment horizontal="center" vertical="center" wrapText="1"/>
      <protection locked="0"/>
    </xf>
    <xf numFmtId="0" fontId="5" fillId="0" borderId="20" xfId="0" applyFont="1" applyBorder="1" applyAlignment="1">
      <alignment horizontal="center" vertical="center"/>
    </xf>
    <xf numFmtId="0" fontId="8" fillId="0" borderId="37" xfId="0" quotePrefix="1" applyFont="1" applyBorder="1" applyAlignment="1">
      <alignment horizontal="center" vertical="center"/>
    </xf>
    <xf numFmtId="0" fontId="7" fillId="0" borderId="4" xfId="0" quotePrefix="1" applyFont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4" borderId="16" xfId="0" quotePrefix="1" applyFont="1" applyFill="1" applyBorder="1" applyAlignment="1">
      <alignment horizontal="center" vertical="center" wrapText="1"/>
    </xf>
    <xf numFmtId="0" fontId="7" fillId="0" borderId="16" xfId="0" quotePrefix="1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7" fillId="0" borderId="16" xfId="0" quotePrefix="1" applyFont="1" applyBorder="1" applyAlignment="1">
      <alignment horizontal="center" vertical="center" wrapText="1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3" xfId="0" quotePrefix="1" applyFont="1" applyBorder="1" applyAlignment="1">
      <alignment horizontal="center" vertical="center" wrapText="1"/>
    </xf>
    <xf numFmtId="0" fontId="7" fillId="0" borderId="16" xfId="0" applyFont="1" applyBorder="1" applyAlignment="1" applyProtection="1">
      <alignment horizontal="center" vertical="center" wrapText="1"/>
      <protection locked="0"/>
    </xf>
    <xf numFmtId="0" fontId="7" fillId="0" borderId="20" xfId="0" applyFont="1" applyBorder="1" applyAlignment="1">
      <alignment horizontal="center" vertical="center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7" xfId="0" quotePrefix="1" applyFont="1" applyBorder="1" applyAlignment="1">
      <alignment horizontal="center" vertical="center" wrapText="1"/>
    </xf>
    <xf numFmtId="0" fontId="7" fillId="0" borderId="28" xfId="0" applyFont="1" applyBorder="1" applyAlignment="1" applyProtection="1">
      <alignment horizontal="center" vertical="center" wrapText="1"/>
      <protection locked="0"/>
    </xf>
    <xf numFmtId="0" fontId="7" fillId="0" borderId="17" xfId="0" quotePrefix="1" applyFont="1" applyBorder="1" applyAlignment="1">
      <alignment horizontal="center" vertical="center" wrapText="1"/>
    </xf>
    <xf numFmtId="0" fontId="7" fillId="0" borderId="18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26" xfId="0" applyFont="1" applyBorder="1"/>
    <xf numFmtId="0" fontId="7" fillId="0" borderId="2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3" fillId="0" borderId="26" xfId="0" applyFont="1" applyBorder="1" applyAlignment="1">
      <alignment horizontal="center" vertical="center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14" fillId="8" borderId="8" xfId="0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0" fontId="15" fillId="0" borderId="0" xfId="0" quotePrefix="1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7" fillId="0" borderId="40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 wrapText="1"/>
    </xf>
    <xf numFmtId="0" fontId="8" fillId="10" borderId="40" xfId="0" quotePrefix="1" applyFont="1" applyFill="1" applyBorder="1" applyAlignment="1">
      <alignment horizontal="center" vertical="center"/>
    </xf>
    <xf numFmtId="0" fontId="7" fillId="0" borderId="41" xfId="0" applyFont="1" applyBorder="1" applyAlignment="1" applyProtection="1">
      <alignment horizontal="center" vertical="center" wrapText="1"/>
      <protection locked="0"/>
    </xf>
    <xf numFmtId="0" fontId="5" fillId="0" borderId="42" xfId="0" applyFont="1" applyBorder="1" applyAlignment="1" applyProtection="1">
      <alignment horizontal="center" vertical="center" wrapText="1"/>
      <protection locked="0"/>
    </xf>
    <xf numFmtId="0" fontId="7" fillId="10" borderId="43" xfId="0" quotePrefix="1" applyFont="1" applyFill="1" applyBorder="1" applyAlignment="1">
      <alignment horizontal="center" vertical="center" wrapText="1"/>
    </xf>
    <xf numFmtId="0" fontId="7" fillId="0" borderId="44" xfId="0" applyFont="1" applyBorder="1" applyAlignment="1" applyProtection="1">
      <alignment horizontal="center" vertical="center" wrapText="1"/>
      <protection locked="0"/>
    </xf>
    <xf numFmtId="0" fontId="7" fillId="0" borderId="42" xfId="0" applyFont="1" applyBorder="1" applyAlignment="1" applyProtection="1">
      <alignment horizontal="center" vertical="center" wrapText="1"/>
      <protection locked="0"/>
    </xf>
    <xf numFmtId="0" fontId="6" fillId="0" borderId="38" xfId="0" applyFont="1" applyBorder="1" applyAlignment="1" applyProtection="1">
      <alignment horizontal="center" vertical="center" wrapText="1"/>
      <protection locked="0"/>
    </xf>
    <xf numFmtId="0" fontId="13" fillId="0" borderId="42" xfId="0" applyFont="1" applyBorder="1" applyAlignment="1" applyProtection="1">
      <alignment horizontal="center" vertical="center" wrapText="1"/>
      <protection locked="0"/>
    </xf>
    <xf numFmtId="0" fontId="6" fillId="0" borderId="44" xfId="0" applyFont="1" applyBorder="1" applyAlignment="1">
      <alignment horizontal="center" vertical="center" wrapText="1"/>
    </xf>
    <xf numFmtId="0" fontId="5" fillId="0" borderId="22" xfId="0" quotePrefix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  <protection locked="0"/>
    </xf>
    <xf numFmtId="0" fontId="5" fillId="2" borderId="23" xfId="0" applyFont="1" applyFill="1" applyBorder="1" applyAlignment="1" applyProtection="1">
      <alignment horizontal="center" vertical="center" wrapText="1"/>
      <protection locked="0"/>
    </xf>
    <xf numFmtId="0" fontId="5" fillId="2" borderId="24" xfId="0" applyFont="1" applyFill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0" borderId="39" xfId="0" applyFont="1" applyBorder="1" applyAlignment="1" applyProtection="1">
      <alignment horizontal="center" vertical="center" wrapText="1"/>
      <protection locked="0"/>
    </xf>
    <xf numFmtId="0" fontId="9" fillId="5" borderId="14" xfId="0" applyFont="1" applyFill="1" applyBorder="1" applyAlignment="1" applyProtection="1">
      <alignment horizontal="center" vertical="center" wrapText="1"/>
      <protection locked="0"/>
    </xf>
    <xf numFmtId="0" fontId="9" fillId="5" borderId="23" xfId="0" applyFont="1" applyFill="1" applyBorder="1" applyAlignment="1" applyProtection="1">
      <alignment horizontal="center" vertical="center" wrapText="1"/>
      <protection locked="0"/>
    </xf>
    <xf numFmtId="0" fontId="9" fillId="5" borderId="24" xfId="0" applyFont="1" applyFill="1" applyBorder="1" applyAlignment="1" applyProtection="1">
      <alignment horizontal="center" vertical="center" wrapText="1"/>
      <protection locked="0"/>
    </xf>
    <xf numFmtId="0" fontId="5" fillId="6" borderId="14" xfId="0" applyFont="1" applyFill="1" applyBorder="1" applyAlignment="1" applyProtection="1">
      <alignment horizontal="center" vertical="center" wrapText="1"/>
      <protection locked="0"/>
    </xf>
    <xf numFmtId="0" fontId="5" fillId="6" borderId="23" xfId="0" applyFont="1" applyFill="1" applyBorder="1" applyAlignment="1" applyProtection="1">
      <alignment horizontal="center" vertical="center" wrapText="1"/>
      <protection locked="0"/>
    </xf>
    <xf numFmtId="0" fontId="5" fillId="6" borderId="24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5" fillId="7" borderId="14" xfId="0" applyFont="1" applyFill="1" applyBorder="1" applyAlignment="1" applyProtection="1">
      <alignment horizontal="center" vertical="center" wrapText="1"/>
      <protection locked="0"/>
    </xf>
    <xf numFmtId="0" fontId="5" fillId="7" borderId="23" xfId="0" applyFont="1" applyFill="1" applyBorder="1" applyAlignment="1" applyProtection="1">
      <alignment horizontal="center" vertical="center" wrapText="1"/>
      <protection locked="0"/>
    </xf>
    <xf numFmtId="0" fontId="5" fillId="7" borderId="24" xfId="0" applyFont="1" applyFill="1" applyBorder="1" applyAlignment="1" applyProtection="1">
      <alignment horizontal="center" vertical="center" wrapText="1"/>
      <protection locked="0"/>
    </xf>
    <xf numFmtId="0" fontId="7" fillId="0" borderId="3" xfId="0" quotePrefix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27" xfId="0" quotePrefix="1" applyFont="1" applyBorder="1" applyAlignment="1" applyProtection="1">
      <alignment horizontal="center" vertical="center" wrapText="1"/>
      <protection locked="0"/>
    </xf>
    <xf numFmtId="0" fontId="7" fillId="0" borderId="29" xfId="0" applyFont="1" applyBorder="1" applyAlignment="1" applyProtection="1">
      <alignment horizontal="center" vertical="center" wrapText="1"/>
      <protection locked="0"/>
    </xf>
    <xf numFmtId="0" fontId="7" fillId="0" borderId="30" xfId="0" quotePrefix="1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7"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00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</dxfs>
  <tableStyles count="0" defaultTableStyle="TableStyleMedium9" defaultPivotStyle="PivotStyleLight16"/>
  <colors>
    <mruColors>
      <color rgb="FFD7E4BC"/>
      <color rgb="FFFF99FF"/>
      <color rgb="FF66FF33"/>
      <color rgb="FF00FFFF"/>
      <color rgb="FF00FF00"/>
      <color rgb="FF66FF66"/>
      <color rgb="FF005A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pin" dx="16" fmlaLink="$H$3" max="4" min="1" page="1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76200</xdr:colOff>
          <xdr:row>1</xdr:row>
          <xdr:rowOff>129540</xdr:rowOff>
        </xdr:from>
        <xdr:to>
          <xdr:col>9</xdr:col>
          <xdr:colOff>0</xdr:colOff>
          <xdr:row>2</xdr:row>
          <xdr:rowOff>335280</xdr:rowOff>
        </xdr:to>
        <xdr:sp macro="" textlink="">
          <xdr:nvSpPr>
            <xdr:cNvPr id="1026" name="Spinner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457B8E9-5690-6182-C18D-490E244224E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8"/>
  <sheetViews>
    <sheetView tabSelected="1" view="pageBreakPreview" topLeftCell="F1" zoomScale="90" zoomScaleNormal="90" zoomScaleSheetLayoutView="90" workbookViewId="0">
      <selection activeCell="U1" sqref="U1:V1048576"/>
    </sheetView>
  </sheetViews>
  <sheetFormatPr baseColWidth="10" defaultColWidth="11.44140625" defaultRowHeight="15.6" x14ac:dyDescent="0.25"/>
  <cols>
    <col min="1" max="1" width="5.88671875" style="4" customWidth="1"/>
    <col min="2" max="2" width="4.88671875" style="4" customWidth="1"/>
    <col min="3" max="3" width="13.109375" style="4" customWidth="1"/>
    <col min="4" max="4" width="10.88671875" style="4" customWidth="1"/>
    <col min="5" max="5" width="9.44140625" style="4" customWidth="1"/>
    <col min="6" max="6" width="2.88671875" style="4" customWidth="1"/>
    <col min="7" max="7" width="8.44140625" style="4" customWidth="1"/>
    <col min="8" max="8" width="5.5546875" style="4" customWidth="1"/>
    <col min="9" max="9" width="6.44140625" style="4" customWidth="1"/>
    <col min="10" max="10" width="13" style="4" customWidth="1"/>
    <col min="11" max="11" width="7.6640625" style="4" customWidth="1"/>
    <col min="12" max="12" width="3.44140625" style="4" customWidth="1"/>
    <col min="13" max="13" width="6.44140625" style="4" customWidth="1"/>
    <col min="14" max="14" width="13.44140625" style="4" customWidth="1"/>
    <col min="15" max="15" width="6.44140625" style="4" customWidth="1"/>
    <col min="16" max="16" width="8.44140625" style="4" customWidth="1"/>
    <col min="17" max="17" width="6.44140625" style="4" customWidth="1"/>
    <col min="18" max="18" width="16" style="4" customWidth="1"/>
    <col min="19" max="19" width="7.44140625" style="4" customWidth="1"/>
    <col min="20" max="20" width="3.5546875" style="4" customWidth="1"/>
    <col min="21" max="21" width="7.109375" style="4" hidden="1" customWidth="1"/>
    <col min="22" max="22" width="6.44140625" style="4" hidden="1" customWidth="1"/>
    <col min="23" max="23" width="3.109375" style="4" customWidth="1"/>
    <col min="24" max="24" width="6.88671875" style="4" customWidth="1"/>
    <col min="25" max="25" width="12.88671875" style="4" customWidth="1"/>
    <col min="26" max="26" width="6.109375" style="4" customWidth="1"/>
    <col min="27" max="27" width="4.33203125" style="4" customWidth="1"/>
    <col min="28" max="28" width="9" style="4" customWidth="1"/>
    <col min="29" max="29" width="12" style="4" customWidth="1"/>
    <col min="30" max="30" width="9.44140625" style="4" customWidth="1"/>
    <col min="31" max="31" width="4.44140625" style="4" customWidth="1"/>
    <col min="32" max="32" width="7.44140625" style="4" customWidth="1"/>
    <col min="33" max="33" width="7.109375" style="4" customWidth="1"/>
    <col min="34" max="34" width="5.109375" style="4" customWidth="1"/>
    <col min="35" max="16384" width="11.44140625" style="4"/>
  </cols>
  <sheetData>
    <row r="1" spans="1:34" s="1" customFormat="1" ht="36" customHeight="1" x14ac:dyDescent="0.25">
      <c r="E1" s="2" t="s">
        <v>26</v>
      </c>
    </row>
    <row r="2" spans="1:34" s="1" customFormat="1" ht="16.5" customHeight="1" thickBot="1" x14ac:dyDescent="0.3">
      <c r="E2" s="2"/>
    </row>
    <row r="3" spans="1:34" ht="33.75" customHeight="1" thickBot="1" x14ac:dyDescent="0.3">
      <c r="E3" s="103" t="s">
        <v>44</v>
      </c>
      <c r="F3" s="103"/>
      <c r="G3" s="104"/>
      <c r="H3" s="3">
        <v>1</v>
      </c>
    </row>
    <row r="4" spans="1:34" ht="23.25" customHeight="1" thickBot="1" x14ac:dyDescent="0.3">
      <c r="G4" s="26"/>
      <c r="H4" s="26"/>
      <c r="I4" s="26"/>
      <c r="K4" s="100" t="s">
        <v>9</v>
      </c>
      <c r="L4" s="101"/>
      <c r="M4" s="101"/>
      <c r="N4" s="102"/>
      <c r="O4"/>
      <c r="P4"/>
      <c r="Q4" s="97" t="s">
        <v>10</v>
      </c>
      <c r="R4" s="98"/>
      <c r="S4" s="99"/>
      <c r="T4"/>
      <c r="U4" s="26"/>
      <c r="V4" s="26"/>
      <c r="W4" s="26"/>
      <c r="X4"/>
      <c r="Y4"/>
      <c r="Z4"/>
      <c r="AA4"/>
      <c r="AB4" s="26"/>
      <c r="AC4" s="26"/>
      <c r="AD4" s="26"/>
      <c r="AE4" s="26"/>
      <c r="AF4" s="26"/>
      <c r="AG4" s="26"/>
    </row>
    <row r="5" spans="1:34" ht="23.25" customHeight="1" thickBot="1" x14ac:dyDescent="0.3"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</row>
    <row r="6" spans="1:34" ht="23.25" customHeight="1" thickBot="1" x14ac:dyDescent="0.3">
      <c r="G6" s="26"/>
      <c r="H6" s="26"/>
      <c r="I6" s="90" t="s">
        <v>4</v>
      </c>
      <c r="J6" s="91"/>
      <c r="K6" s="92"/>
      <c r="L6" s="26"/>
      <c r="M6" s="90" t="s">
        <v>5</v>
      </c>
      <c r="N6" s="91"/>
      <c r="O6" s="92"/>
      <c r="P6" s="26"/>
      <c r="Q6" s="90" t="s">
        <v>6</v>
      </c>
      <c r="R6" s="91"/>
      <c r="S6" s="92"/>
      <c r="T6" s="26"/>
      <c r="U6" s="26"/>
      <c r="V6" s="26"/>
      <c r="W6" s="26"/>
      <c r="X6" s="90" t="s">
        <v>7</v>
      </c>
      <c r="Y6" s="91"/>
      <c r="Z6" s="92"/>
      <c r="AA6" s="26"/>
      <c r="AB6" s="90" t="s">
        <v>36</v>
      </c>
      <c r="AC6" s="91"/>
      <c r="AD6" s="92"/>
      <c r="AE6" s="26"/>
      <c r="AF6" s="105" t="s">
        <v>40</v>
      </c>
      <c r="AG6" s="106"/>
      <c r="AH6" s="107"/>
    </row>
    <row r="7" spans="1:34" s="5" customFormat="1" ht="22.5" customHeight="1" thickBot="1" x14ac:dyDescent="0.3">
      <c r="A7" s="8"/>
      <c r="B7" s="8"/>
      <c r="C7" s="8"/>
      <c r="D7" s="8"/>
      <c r="E7" s="71" t="s">
        <v>41</v>
      </c>
      <c r="G7" s="28" t="s">
        <v>11</v>
      </c>
      <c r="H7" s="28"/>
      <c r="I7" s="28" t="s">
        <v>12</v>
      </c>
      <c r="J7" s="28" t="s">
        <v>13</v>
      </c>
      <c r="K7" s="28" t="s">
        <v>14</v>
      </c>
      <c r="L7" s="28" t="s">
        <v>15</v>
      </c>
      <c r="M7" s="28" t="s">
        <v>19</v>
      </c>
      <c r="N7" s="28" t="s">
        <v>20</v>
      </c>
      <c r="O7" s="28" t="s">
        <v>21</v>
      </c>
      <c r="P7" s="28" t="s">
        <v>22</v>
      </c>
      <c r="Q7" s="28" t="s">
        <v>23</v>
      </c>
      <c r="R7" s="28" t="s">
        <v>24</v>
      </c>
      <c r="S7" s="28" t="s">
        <v>25</v>
      </c>
      <c r="T7" s="28"/>
      <c r="U7" s="29" t="s">
        <v>16</v>
      </c>
      <c r="V7" s="29" t="s">
        <v>17</v>
      </c>
      <c r="W7" s="28"/>
      <c r="X7" s="30" t="s">
        <v>33</v>
      </c>
      <c r="Y7" s="30" t="s">
        <v>34</v>
      </c>
      <c r="Z7" s="30" t="s">
        <v>35</v>
      </c>
      <c r="AA7" s="28"/>
      <c r="AB7" s="28"/>
      <c r="AC7" s="28"/>
      <c r="AD7" s="28"/>
      <c r="AE7" s="28"/>
      <c r="AF7"/>
      <c r="AG7"/>
      <c r="AH7"/>
    </row>
    <row r="8" spans="1:34" ht="33" customHeight="1" thickBot="1" x14ac:dyDescent="0.3">
      <c r="A8" s="25"/>
      <c r="B8" s="9" t="s">
        <v>18</v>
      </c>
      <c r="C8" s="21" t="s">
        <v>0</v>
      </c>
      <c r="D8" s="10" t="s">
        <v>42</v>
      </c>
      <c r="E8" s="11" t="s">
        <v>43</v>
      </c>
      <c r="G8" s="26" t="s">
        <v>3</v>
      </c>
      <c r="H8" s="26"/>
      <c r="I8" s="26" t="s">
        <v>2</v>
      </c>
      <c r="J8" s="31" t="s">
        <v>0</v>
      </c>
      <c r="K8" s="31" t="s">
        <v>1</v>
      </c>
      <c r="L8" s="26"/>
      <c r="M8" s="26" t="s">
        <v>2</v>
      </c>
      <c r="N8" s="31" t="s">
        <v>0</v>
      </c>
      <c r="O8" s="31" t="s">
        <v>1</v>
      </c>
      <c r="P8" s="26"/>
      <c r="Q8" s="26" t="s">
        <v>2</v>
      </c>
      <c r="R8" s="31" t="s">
        <v>0</v>
      </c>
      <c r="S8" s="31" t="s">
        <v>1</v>
      </c>
      <c r="T8" s="26"/>
      <c r="U8" s="32"/>
      <c r="V8" s="32"/>
      <c r="W8" s="26"/>
      <c r="X8" s="30"/>
      <c r="Y8" s="30"/>
      <c r="Z8" s="30"/>
      <c r="AA8" s="28"/>
      <c r="AB8" s="28"/>
      <c r="AC8" s="28"/>
      <c r="AD8" s="28"/>
      <c r="AE8" s="26"/>
      <c r="AF8" s="28"/>
      <c r="AG8" s="28"/>
      <c r="AH8" s="28"/>
    </row>
    <row r="9" spans="1:34" ht="29.25" customHeight="1" thickBot="1" x14ac:dyDescent="0.3">
      <c r="A9" s="14">
        <v>1</v>
      </c>
      <c r="B9" s="12"/>
      <c r="C9" s="22" t="s">
        <v>11</v>
      </c>
      <c r="D9" s="13"/>
      <c r="E9" s="14">
        <v>3</v>
      </c>
      <c r="G9" s="94">
        <v>1</v>
      </c>
      <c r="H9" s="34">
        <v>1</v>
      </c>
      <c r="I9" s="88">
        <v>1</v>
      </c>
      <c r="J9" s="35" t="str">
        <f>IF(ISNA(MATCH(H9,$E$9:$E$13,0)),"",INDEX($C$9:$C$13,MATCH(H9,$E$9:$E$13,0)))</f>
        <v>C</v>
      </c>
      <c r="K9" s="36">
        <v>1</v>
      </c>
      <c r="L9" s="37"/>
      <c r="M9" s="88">
        <v>3</v>
      </c>
      <c r="N9" s="38" t="str">
        <f>+J13</f>
        <v>B</v>
      </c>
      <c r="O9" s="39">
        <v>1</v>
      </c>
      <c r="P9" s="40"/>
      <c r="Q9" s="88">
        <v>5</v>
      </c>
      <c r="R9" s="41" t="str">
        <f>IF(H3=4," ",IF(O9=O10,"résultat",IF((O9&gt;O10),N9,N10)))</f>
        <v>B</v>
      </c>
      <c r="S9" s="39">
        <v>1</v>
      </c>
      <c r="T9" s="26"/>
      <c r="U9" s="42">
        <f>IF(K9&gt;K10,1)+IF(K11&gt;K12,1)</f>
        <v>2</v>
      </c>
      <c r="V9" s="43">
        <f>IF(K10&gt;K9,1)+IF(K12&gt;K11,1)</f>
        <v>0</v>
      </c>
      <c r="W9" s="26"/>
      <c r="X9" s="26" t="s">
        <v>2</v>
      </c>
      <c r="Y9" s="31" t="s">
        <v>0</v>
      </c>
      <c r="Z9" s="31" t="s">
        <v>1</v>
      </c>
      <c r="AA9" s="26"/>
      <c r="AB9" s="26" t="s">
        <v>2</v>
      </c>
      <c r="AC9" s="31" t="s">
        <v>0</v>
      </c>
      <c r="AD9" s="31" t="s">
        <v>1</v>
      </c>
      <c r="AE9" s="26"/>
      <c r="AF9" s="33">
        <v>1</v>
      </c>
      <c r="AG9" s="108" t="str">
        <f>IF(H3=4,IF(OR(O9=O10),"Gagnant jeu 5",IF(AND(O9&gt;O10),N9,N10)),IF(H3=3,IF(OR(S9=S10),"Gagnant jeu 5",IF(AND(S9&gt;S10),R9,R10)),IF(H3=2,IF(OR(Z10=Z11),"Gagnant jeu 3",IF(AND(Z10&gt;Z11),Y10,Y11)),IF(H3=1,IF(OR(AD10=AD11),"Gagnant jeu 5",IF(AND(AD10&gt;AD11),AC10,AC11))))))</f>
        <v>B</v>
      </c>
      <c r="AH9" s="109"/>
    </row>
    <row r="10" spans="1:34" ht="25.5" customHeight="1" thickBot="1" x14ac:dyDescent="0.3">
      <c r="A10" s="17">
        <v>2</v>
      </c>
      <c r="B10" s="15"/>
      <c r="C10" s="23" t="s">
        <v>12</v>
      </c>
      <c r="D10" s="16"/>
      <c r="E10" s="17">
        <v>5</v>
      </c>
      <c r="G10" s="95"/>
      <c r="H10" s="46">
        <v>2</v>
      </c>
      <c r="I10" s="89"/>
      <c r="J10" s="47" t="str">
        <f>IF(ISNA(MATCH(H10,$E$9:$E$13,0)),"",INDEX($C$9:$C$13,MATCH(H10,$E$9:$E$13,0)))</f>
        <v>E</v>
      </c>
      <c r="K10" s="70">
        <v>0</v>
      </c>
      <c r="L10" s="37"/>
      <c r="M10" s="89"/>
      <c r="N10" s="48" t="str">
        <f>IF(K9=K10,"résultat",IF(J11=J12,"résuktat",IF((U9=2),J11,IF((U10=2),J9,IF((V9=2),J12,IF((V10=2),J10))))))</f>
        <v>A</v>
      </c>
      <c r="O10" s="49">
        <v>0</v>
      </c>
      <c r="P10" s="40"/>
      <c r="Q10" s="89"/>
      <c r="R10" s="50" t="str">
        <f>IF(H3=4," ",N13)</f>
        <v>C</v>
      </c>
      <c r="S10" s="49">
        <v>0</v>
      </c>
      <c r="T10" s="26"/>
      <c r="U10" s="51">
        <f>IF(K9&gt;K10,1)+IF(K12&gt;K11,1)</f>
        <v>1</v>
      </c>
      <c r="V10" s="52">
        <f>IF(K10&gt;K9,1)+IF(K11&gt;K12,1)</f>
        <v>1</v>
      </c>
      <c r="W10" s="26"/>
      <c r="X10" s="88">
        <v>3</v>
      </c>
      <c r="Y10" s="41" t="str">
        <f>IF(H3=3," ",IF(S9=S10,"résultat",IF((S9&lt;S10),R9,R10)))</f>
        <v>C</v>
      </c>
      <c r="Z10" s="44">
        <v>1</v>
      </c>
      <c r="AA10" s="26"/>
      <c r="AB10" s="88">
        <v>1</v>
      </c>
      <c r="AC10" s="41" t="str">
        <f>IF(H3=3," ",IF(H3=2," ",IF(Z10=Z11,"résultat",IF((Z10&gt;Z11),Y10,Y11))))</f>
        <v>A</v>
      </c>
      <c r="AD10" s="44">
        <v>1</v>
      </c>
      <c r="AE10" s="26"/>
      <c r="AF10" s="45">
        <v>2</v>
      </c>
      <c r="AG10" s="110" t="str">
        <f>IF(H3=1," ",IF(H3=4,IF(OR(O9=O10),"Gagnant jeu 5",IF(AND(O9&lt;O10),N9,N10)),IF(H3=3,IF(OR(S9=S10),"Gagnant jeu 5",IF(AND(S9&lt;S10),R9,R10)),IF(H3=2,IF(OR(S9=S10),"Gagnant jeu 5",IF(AND(S9&gt;S10),R9,R10))))))</f>
        <v xml:space="preserve"> </v>
      </c>
      <c r="AH10" s="111"/>
    </row>
    <row r="11" spans="1:34" ht="27.75" customHeight="1" thickBot="1" x14ac:dyDescent="0.3">
      <c r="A11" s="17">
        <v>3</v>
      </c>
      <c r="B11" s="15"/>
      <c r="C11" s="23" t="s">
        <v>13</v>
      </c>
      <c r="D11" s="16"/>
      <c r="E11" s="17">
        <v>1</v>
      </c>
      <c r="G11" s="95"/>
      <c r="H11" s="55">
        <v>3</v>
      </c>
      <c r="I11" s="88">
        <v>2</v>
      </c>
      <c r="J11" s="35" t="str">
        <f>IF(ISNA(MATCH(H11,$E$9:$E$13,0)),"",INDEX($C$9:$C$13,MATCH(H11,$E$9:$E$13,0)))</f>
        <v>A</v>
      </c>
      <c r="K11" s="56">
        <v>1</v>
      </c>
      <c r="L11" s="37"/>
      <c r="M11" s="88">
        <v>4</v>
      </c>
      <c r="N11" s="57" t="str">
        <f>IF(K9=K10,"résultat",IF((K9&lt;K10),J9,J10))</f>
        <v>E</v>
      </c>
      <c r="O11" s="39">
        <v>1</v>
      </c>
      <c r="P11" s="40"/>
      <c r="Q11" s="88">
        <v>6</v>
      </c>
      <c r="R11" s="41" t="str">
        <f>IF(H3=4," ",IF(O9=O10,"résultat",IF((O9&lt;O10),N9,N10)))</f>
        <v>A</v>
      </c>
      <c r="S11" s="39">
        <v>1</v>
      </c>
      <c r="T11" s="26"/>
      <c r="U11" s="26"/>
      <c r="V11" s="26"/>
      <c r="W11" s="26"/>
      <c r="X11" s="89"/>
      <c r="Y11" s="53" t="str">
        <f>IF(H3=3," ",IF(S11=S12,"résultat",IF((S11&gt;S12),R11,R12)))</f>
        <v>A</v>
      </c>
      <c r="Z11" s="54">
        <v>2</v>
      </c>
      <c r="AA11" s="26"/>
      <c r="AB11" s="89"/>
      <c r="AC11" s="53" t="str">
        <f>IF(H3=2," ",IF(H3=3," ",IF(S9=S10,"résultat",IF((S9&gt;S10),R9,R10))))</f>
        <v>B</v>
      </c>
      <c r="AD11" s="54">
        <v>2</v>
      </c>
      <c r="AE11" s="26"/>
      <c r="AF11" s="45">
        <v>3</v>
      </c>
      <c r="AG11" s="110" t="str">
        <f>IF(H3=1," ",IF(H3=2," ",IF(H3=4,IF(OR(O11=O12),"Gagnant jeu 12",IF(AND(O11&gt;O12),N11,N12)),IF(H3=3,IF(OR(S11=S12),"Gagnant jeu 5",IF(AND(S11&gt;S12),R11,R12)),IF(H3=2," ")))))</f>
        <v xml:space="preserve"> </v>
      </c>
      <c r="AH11" s="111"/>
    </row>
    <row r="12" spans="1:34" ht="27.75" customHeight="1" thickBot="1" x14ac:dyDescent="0.3">
      <c r="A12" s="17">
        <v>4</v>
      </c>
      <c r="B12" s="15"/>
      <c r="C12" s="23" t="s">
        <v>14</v>
      </c>
      <c r="D12" s="16"/>
      <c r="E12" s="17">
        <v>4</v>
      </c>
      <c r="G12" s="95"/>
      <c r="H12" s="59">
        <v>4</v>
      </c>
      <c r="I12" s="93"/>
      <c r="J12" s="47" t="str">
        <f>IF(ISNA(MATCH(H12,$E$9:$E$13,0)),"",INDEX($C$9:$C$13,MATCH(H12,$E$9:$E$13,0)))</f>
        <v>D</v>
      </c>
      <c r="K12" s="60">
        <v>0</v>
      </c>
      <c r="L12" s="37"/>
      <c r="M12" s="93"/>
      <c r="N12" s="61" t="str">
        <f>IF(K11=K12,"résultat",IF((K11&lt;K12),J11,J12))</f>
        <v>D</v>
      </c>
      <c r="O12" s="62">
        <v>0</v>
      </c>
      <c r="P12" s="40"/>
      <c r="Q12" s="89"/>
      <c r="R12" s="63" t="str">
        <f>IF(H3=4," ",IF(O11=O12,"résultat",IF((O11&gt;O12),N11,N12)))</f>
        <v>E</v>
      </c>
      <c r="S12" s="64">
        <v>0</v>
      </c>
      <c r="T12" s="26"/>
      <c r="U12" s="26"/>
      <c r="V12" s="26"/>
      <c r="W12" s="26"/>
      <c r="X12" s="85" t="s">
        <v>32</v>
      </c>
      <c r="Y12" s="85"/>
      <c r="Z12" s="85"/>
      <c r="AA12" s="26"/>
      <c r="AB12" s="85" t="s">
        <v>37</v>
      </c>
      <c r="AC12" s="85"/>
      <c r="AD12" s="85"/>
      <c r="AE12" s="26"/>
      <c r="AF12" s="58">
        <v>4</v>
      </c>
      <c r="AG12" s="112" t="str">
        <f>IF(H3=1," ",IF(H3=3," ",IF(H3=4,N13," ")))</f>
        <v xml:space="preserve"> </v>
      </c>
      <c r="AH12" s="113"/>
    </row>
    <row r="13" spans="1:34" ht="26.25" customHeight="1" thickBot="1" x14ac:dyDescent="0.35">
      <c r="A13" s="20">
        <v>5</v>
      </c>
      <c r="B13" s="18"/>
      <c r="C13" s="24" t="s">
        <v>15</v>
      </c>
      <c r="D13" s="19"/>
      <c r="E13" s="20">
        <v>2</v>
      </c>
      <c r="G13" s="96"/>
      <c r="H13" s="77">
        <v>5</v>
      </c>
      <c r="I13" s="78" t="s">
        <v>8</v>
      </c>
      <c r="J13" s="79" t="str">
        <f>IF(ISNA(MATCH(H13,$E$9:$E$13,0)),"",INDEX($C$9:$C$13,MATCH(H13,$E$9:$E$13,0)))</f>
        <v>B</v>
      </c>
      <c r="K13" s="80"/>
      <c r="L13" s="81"/>
      <c r="M13" s="78" t="s">
        <v>8</v>
      </c>
      <c r="N13" s="82" t="str">
        <f>IF((K10=K9),"résultat",IF((K12=K11),"résultat",IF((U9=2),J9,IF((V9=2),J10,IF((U10=2),J12,IF((V10=2),J11))))))</f>
        <v>C</v>
      </c>
      <c r="O13" s="83"/>
      <c r="P13" s="84"/>
      <c r="Q13" s="87" t="s">
        <v>31</v>
      </c>
      <c r="R13" s="87"/>
      <c r="S13" s="87"/>
      <c r="T13" s="84"/>
      <c r="U13" s="84"/>
      <c r="V13" s="84"/>
      <c r="W13" s="84"/>
      <c r="X13" s="86" t="s">
        <v>38</v>
      </c>
      <c r="Y13" s="86"/>
      <c r="Z13" s="86"/>
      <c r="AA13" s="84"/>
      <c r="AB13" s="86" t="s">
        <v>38</v>
      </c>
      <c r="AC13" s="86"/>
      <c r="AD13" s="86"/>
      <c r="AE13"/>
      <c r="AF13" s="27"/>
      <c r="AG13" s="27"/>
      <c r="AH13" s="27"/>
    </row>
    <row r="14" spans="1:34" s="6" customFormat="1" ht="30.75" customHeight="1" thickBot="1" x14ac:dyDescent="0.4">
      <c r="C14" s="68"/>
      <c r="G14" s="66"/>
      <c r="H14" s="66"/>
      <c r="I14" s="66"/>
      <c r="J14" s="66"/>
      <c r="K14" s="66"/>
      <c r="L14" s="66"/>
      <c r="M14" s="66"/>
      <c r="N14" s="69" t="s">
        <v>39</v>
      </c>
      <c r="O14" s="67"/>
      <c r="P14" s="67"/>
      <c r="Q14" s="67"/>
      <c r="R14" s="69" t="s">
        <v>45</v>
      </c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5"/>
      <c r="AG14" s="65"/>
      <c r="AH14" s="65"/>
    </row>
    <row r="15" spans="1:34" s="6" customFormat="1" ht="21.9" customHeight="1" x14ac:dyDescent="0.3">
      <c r="C15" s="68"/>
      <c r="N15" s="7"/>
      <c r="O15" s="7"/>
      <c r="P15" s="7"/>
      <c r="Q15" s="7"/>
      <c r="R15" s="7"/>
      <c r="AF15"/>
      <c r="AG15"/>
      <c r="AH15"/>
    </row>
    <row r="16" spans="1:34" s="6" customFormat="1" ht="21.9" customHeight="1" x14ac:dyDescent="0.3">
      <c r="C16" s="68"/>
      <c r="N16" s="7"/>
      <c r="O16" s="7"/>
      <c r="P16" s="7"/>
      <c r="Q16" s="7"/>
      <c r="R16" s="7"/>
      <c r="AF16"/>
      <c r="AG16"/>
      <c r="AH16"/>
    </row>
    <row r="17" spans="1:34" s="6" customFormat="1" ht="21.9" customHeight="1" x14ac:dyDescent="0.3">
      <c r="C17" s="68"/>
      <c r="J17"/>
      <c r="K17"/>
      <c r="L17"/>
      <c r="N17" s="7"/>
      <c r="O17" s="7"/>
      <c r="P17" s="7"/>
      <c r="Q17" s="7"/>
      <c r="R17" s="7"/>
    </row>
    <row r="18" spans="1:34" s="6" customFormat="1" ht="21.9" customHeight="1" x14ac:dyDescent="0.3">
      <c r="C18" s="68"/>
      <c r="J18"/>
      <c r="K18"/>
      <c r="L18"/>
      <c r="M18" s="73"/>
      <c r="N18" s="73" t="s">
        <v>33</v>
      </c>
      <c r="O18" s="73"/>
      <c r="P18" s="73"/>
      <c r="Q18" s="73"/>
      <c r="R18" s="73" t="s">
        <v>34</v>
      </c>
      <c r="S18" s="73"/>
    </row>
    <row r="19" spans="1:34" s="6" customFormat="1" ht="21.9" customHeight="1" x14ac:dyDescent="0.3">
      <c r="C19" s="68"/>
      <c r="J19"/>
      <c r="K19"/>
      <c r="L19"/>
      <c r="M19" s="74"/>
      <c r="N19" s="75" t="s">
        <v>27</v>
      </c>
      <c r="O19" s="72"/>
      <c r="P19" s="72"/>
      <c r="Q19" s="72"/>
      <c r="R19" s="75" t="s">
        <v>28</v>
      </c>
      <c r="S19" s="72"/>
    </row>
    <row r="20" spans="1:34" s="6" customFormat="1" ht="21.9" customHeight="1" x14ac:dyDescent="0.3">
      <c r="C20" s="68"/>
      <c r="J20"/>
      <c r="K20"/>
      <c r="L20"/>
      <c r="M20" s="74"/>
      <c r="N20" s="75" t="s">
        <v>30</v>
      </c>
      <c r="O20" s="72"/>
      <c r="P20" s="72"/>
      <c r="Q20" s="72"/>
      <c r="R20" s="75" t="s">
        <v>29</v>
      </c>
      <c r="S20" s="72"/>
    </row>
    <row r="21" spans="1:34" s="6" customFormat="1" ht="21.75" customHeight="1" x14ac:dyDescent="0.3">
      <c r="C21" s="68"/>
      <c r="J21"/>
      <c r="K21"/>
      <c r="L21"/>
      <c r="M21" s="74"/>
      <c r="N21" s="72"/>
      <c r="O21" s="72"/>
      <c r="P21" s="76"/>
      <c r="Q21" s="76"/>
      <c r="R21" s="74"/>
      <c r="S21" s="74"/>
    </row>
    <row r="22" spans="1:34" s="6" customFormat="1" ht="21.9" customHeight="1" x14ac:dyDescent="0.3">
      <c r="C22" s="68"/>
    </row>
    <row r="23" spans="1:34" s="6" customFormat="1" ht="21.9" customHeight="1" x14ac:dyDescent="0.3">
      <c r="C23" s="68"/>
    </row>
    <row r="24" spans="1:34" s="6" customFormat="1" ht="21.9" customHeight="1" x14ac:dyDescent="0.3">
      <c r="C24" s="68"/>
    </row>
    <row r="25" spans="1:34" s="6" customFormat="1" ht="21.9" customHeight="1" x14ac:dyDescent="0.3">
      <c r="C25" s="68"/>
    </row>
    <row r="26" spans="1:34" s="7" customFormat="1" ht="21.9" customHeight="1" x14ac:dyDescent="0.3">
      <c r="A26" s="6"/>
      <c r="B26" s="6"/>
      <c r="C26" s="68"/>
      <c r="D26" s="6"/>
      <c r="E26" s="6"/>
      <c r="M26" s="6"/>
      <c r="N26" s="6"/>
      <c r="O26" s="6"/>
      <c r="P26" s="6"/>
      <c r="Q26" s="6"/>
      <c r="R26" s="6"/>
      <c r="S26" s="6"/>
      <c r="V26" s="6"/>
      <c r="AF26" s="6"/>
      <c r="AG26" s="6"/>
      <c r="AH26" s="6"/>
    </row>
    <row r="27" spans="1:34" s="6" customFormat="1" ht="21.9" customHeight="1" x14ac:dyDescent="0.3">
      <c r="C27" s="68"/>
      <c r="AF27" s="7"/>
      <c r="AG27" s="7"/>
      <c r="AH27" s="7"/>
    </row>
    <row r="28" spans="1:34" s="6" customFormat="1" ht="21.9" customHeight="1" x14ac:dyDescent="0.3">
      <c r="C28" s="68"/>
    </row>
    <row r="29" spans="1:34" s="6" customFormat="1" ht="21.9" customHeight="1" x14ac:dyDescent="0.3">
      <c r="C29" s="68"/>
    </row>
    <row r="30" spans="1:34" s="6" customFormat="1" ht="21.9" customHeight="1" x14ac:dyDescent="0.3">
      <c r="C30" s="68"/>
    </row>
    <row r="31" spans="1:34" s="6" customFormat="1" ht="23.25" customHeight="1" x14ac:dyDescent="0.3">
      <c r="C31" s="68"/>
    </row>
    <row r="32" spans="1:34" s="6" customFormat="1" ht="23.25" customHeight="1" x14ac:dyDescent="0.3">
      <c r="C32" s="68"/>
    </row>
    <row r="33" spans="3:3" s="6" customFormat="1" ht="6.75" customHeight="1" x14ac:dyDescent="0.3">
      <c r="C33" s="68"/>
    </row>
    <row r="34" spans="3:3" s="6" customFormat="1" ht="23.25" customHeight="1" x14ac:dyDescent="0.3">
      <c r="C34" s="68"/>
    </row>
    <row r="35" spans="3:3" s="6" customFormat="1" ht="16.5" customHeight="1" x14ac:dyDescent="0.3">
      <c r="C35" s="68"/>
    </row>
    <row r="36" spans="3:3" s="6" customFormat="1" ht="21.9" customHeight="1" x14ac:dyDescent="0.3">
      <c r="C36" s="68"/>
    </row>
    <row r="37" spans="3:3" s="6" customFormat="1" ht="21.9" customHeight="1" x14ac:dyDescent="0.3">
      <c r="C37" s="68"/>
    </row>
    <row r="38" spans="3:3" s="6" customFormat="1" ht="21.9" customHeight="1" x14ac:dyDescent="0.3">
      <c r="C38" s="68"/>
    </row>
    <row r="39" spans="3:3" s="6" customFormat="1" ht="21.9" customHeight="1" x14ac:dyDescent="0.3">
      <c r="C39" s="68"/>
    </row>
    <row r="40" spans="3:3" s="6" customFormat="1" ht="21.9" customHeight="1" x14ac:dyDescent="0.3">
      <c r="C40" s="68"/>
    </row>
    <row r="41" spans="3:3" s="6" customFormat="1" ht="21.9" customHeight="1" x14ac:dyDescent="0.3">
      <c r="C41" s="68"/>
    </row>
    <row r="42" spans="3:3" s="6" customFormat="1" ht="21.9" customHeight="1" x14ac:dyDescent="0.3">
      <c r="C42" s="68"/>
    </row>
    <row r="43" spans="3:3" s="6" customFormat="1" ht="21.9" customHeight="1" x14ac:dyDescent="0.3">
      <c r="C43" s="68"/>
    </row>
    <row r="44" spans="3:3" s="6" customFormat="1" ht="21.9" customHeight="1" x14ac:dyDescent="0.3">
      <c r="C44" s="68"/>
    </row>
    <row r="45" spans="3:3" s="6" customFormat="1" ht="21.9" customHeight="1" x14ac:dyDescent="0.3">
      <c r="C45" s="68"/>
    </row>
    <row r="46" spans="3:3" s="6" customFormat="1" ht="21.9" customHeight="1" x14ac:dyDescent="0.3">
      <c r="C46" s="68"/>
    </row>
    <row r="47" spans="3:3" s="6" customFormat="1" ht="21.9" customHeight="1" x14ac:dyDescent="0.3">
      <c r="C47" s="68"/>
    </row>
    <row r="48" spans="3:3" s="6" customFormat="1" ht="21.9" customHeight="1" x14ac:dyDescent="0.3">
      <c r="C48" s="68"/>
    </row>
    <row r="49" spans="1:34" s="6" customFormat="1" ht="21.9" customHeight="1" x14ac:dyDescent="0.3">
      <c r="C49" s="68"/>
    </row>
    <row r="50" spans="1:34" s="6" customFormat="1" ht="21.9" customHeight="1" x14ac:dyDescent="0.3">
      <c r="C50" s="68"/>
      <c r="M50" s="4"/>
      <c r="O50" s="4"/>
      <c r="P50" s="4"/>
      <c r="Q50" s="4"/>
      <c r="R50" s="4"/>
      <c r="S50" s="4"/>
    </row>
    <row r="51" spans="1:34" s="6" customFormat="1" ht="21.9" customHeight="1" x14ac:dyDescent="0.3">
      <c r="C51" s="68"/>
      <c r="M51" s="4"/>
      <c r="N51" s="4"/>
      <c r="O51" s="4"/>
      <c r="P51" s="4"/>
      <c r="Q51" s="4"/>
      <c r="R51" s="4"/>
      <c r="S51" s="4"/>
    </row>
    <row r="52" spans="1:34" s="6" customFormat="1" ht="21.9" customHeight="1" x14ac:dyDescent="0.3">
      <c r="C52" s="68"/>
      <c r="M52" s="4"/>
      <c r="N52" s="4"/>
      <c r="O52" s="4"/>
      <c r="P52" s="4"/>
      <c r="Q52" s="4"/>
      <c r="R52" s="4"/>
      <c r="S52" s="4"/>
    </row>
    <row r="53" spans="1:34" s="6" customFormat="1" ht="21.9" customHeight="1" x14ac:dyDescent="0.3">
      <c r="C53" s="68"/>
      <c r="M53" s="4"/>
      <c r="N53" s="4"/>
      <c r="O53" s="4"/>
      <c r="P53" s="4"/>
      <c r="Q53" s="4"/>
      <c r="R53" s="4"/>
      <c r="S53" s="4"/>
    </row>
    <row r="54" spans="1:34" s="6" customFormat="1" ht="21.9" customHeight="1" x14ac:dyDescent="0.3">
      <c r="C54" s="68"/>
      <c r="M54" s="4"/>
      <c r="N54" s="4"/>
      <c r="O54" s="4"/>
      <c r="P54" s="4"/>
      <c r="Q54" s="4"/>
      <c r="R54" s="4"/>
      <c r="S54" s="4"/>
    </row>
    <row r="55" spans="1:34" s="6" customFormat="1" ht="21.9" customHeight="1" x14ac:dyDescent="0.3">
      <c r="C55" s="68"/>
      <c r="M55" s="4"/>
      <c r="N55" s="4"/>
      <c r="O55" s="4"/>
      <c r="P55" s="4"/>
      <c r="Q55" s="4"/>
      <c r="R55" s="4"/>
      <c r="S55" s="4"/>
    </row>
    <row r="56" spans="1:34" s="6" customFormat="1" x14ac:dyDescent="0.3">
      <c r="C56" s="68"/>
      <c r="M56" s="4"/>
      <c r="N56" s="4"/>
      <c r="O56" s="4"/>
      <c r="P56" s="4"/>
      <c r="Q56" s="4"/>
      <c r="R56" s="4"/>
      <c r="S56" s="4"/>
    </row>
    <row r="57" spans="1:34" s="6" customFormat="1" x14ac:dyDescent="0.3">
      <c r="A57" s="4"/>
      <c r="B57" s="4"/>
      <c r="C57" s="4"/>
      <c r="D57" s="4"/>
      <c r="E57" s="4"/>
      <c r="M57" s="4"/>
      <c r="N57" s="4"/>
      <c r="O57" s="4"/>
      <c r="P57" s="4"/>
      <c r="Q57" s="4"/>
      <c r="R57" s="4"/>
      <c r="S57" s="4"/>
      <c r="V57" s="4"/>
    </row>
    <row r="58" spans="1:34" x14ac:dyDescent="0.3">
      <c r="AF58" s="6"/>
      <c r="AG58" s="6"/>
      <c r="AH58" s="6"/>
    </row>
  </sheetData>
  <mergeCells count="27">
    <mergeCell ref="AG12:AH12"/>
    <mergeCell ref="E3:G3"/>
    <mergeCell ref="AF6:AH6"/>
    <mergeCell ref="AG9:AH9"/>
    <mergeCell ref="AG10:AH10"/>
    <mergeCell ref="AG11:AH11"/>
    <mergeCell ref="I6:K6"/>
    <mergeCell ref="M6:O6"/>
    <mergeCell ref="Q6:S6"/>
    <mergeCell ref="Q4:S4"/>
    <mergeCell ref="K4:N4"/>
    <mergeCell ref="G9:G13"/>
    <mergeCell ref="I9:I10"/>
    <mergeCell ref="M9:M10"/>
    <mergeCell ref="Q9:Q10"/>
    <mergeCell ref="I11:I12"/>
    <mergeCell ref="AB10:AB11"/>
    <mergeCell ref="AB6:AD6"/>
    <mergeCell ref="M11:M12"/>
    <mergeCell ref="Q11:Q12"/>
    <mergeCell ref="X6:Z6"/>
    <mergeCell ref="X10:X11"/>
    <mergeCell ref="X12:Z12"/>
    <mergeCell ref="X13:Z13"/>
    <mergeCell ref="AB12:AD12"/>
    <mergeCell ref="AB13:AD13"/>
    <mergeCell ref="Q13:S13"/>
  </mergeCells>
  <phoneticPr fontId="0" type="noConversion"/>
  <conditionalFormatting sqref="AF10:AG10">
    <cfRule type="expression" dxfId="6" priority="30">
      <formula>IF($H$3&gt;1,$H$3&lt;5)</formula>
    </cfRule>
  </conditionalFormatting>
  <conditionalFormatting sqref="AF11:AG11">
    <cfRule type="expression" dxfId="5" priority="31">
      <formula>IF($H$3&gt;2,$H$3&lt;5)</formula>
    </cfRule>
  </conditionalFormatting>
  <conditionalFormatting sqref="AF12:AG12">
    <cfRule type="expression" dxfId="4" priority="32">
      <formula>IF($H$3&gt;3,$H$3&lt;5)</formula>
    </cfRule>
  </conditionalFormatting>
  <conditionalFormatting sqref="AF9:AH9">
    <cfRule type="expression" dxfId="3" priority="29">
      <formula>IF($H$3&gt;0,$H$3&lt;5)</formula>
    </cfRule>
  </conditionalFormatting>
  <conditionalFormatting sqref="AF10:AH10">
    <cfRule type="expression" dxfId="2" priority="36">
      <formula>OR($H$3&lt;2)</formula>
    </cfRule>
  </conditionalFormatting>
  <conditionalFormatting sqref="AF11:AH12">
    <cfRule type="expression" dxfId="1" priority="34">
      <formula>OR($H$3&lt;3)</formula>
    </cfRule>
  </conditionalFormatting>
  <conditionalFormatting sqref="AF12:AH12">
    <cfRule type="expression" dxfId="0" priority="33">
      <formula>OR($H$3&lt;4)</formula>
    </cfRule>
  </conditionalFormatting>
  <pageMargins left="0.11811023622047245" right="0.11811023622047245" top="0.47244094488188981" bottom="0.49" header="0.19685039370078741" footer="0.25"/>
  <pageSetup paperSize="9" scale="90" orientation="landscape" horizontalDpi="4294967293" verticalDpi="72" copies="2" r:id="rId1"/>
  <headerFooter alignWithMargins="0">
    <oddFooter>&amp;F&amp;RPage &amp;P</oddFooter>
  </headerFooter>
  <rowBreaks count="1" manualBreakCount="1">
    <brk id="28" min="6" max="2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Spinner 2">
              <controlPr defaultSize="0" autoPict="0">
                <anchor moveWithCells="1" sizeWithCells="1">
                  <from>
                    <xdr:col>8</xdr:col>
                    <xdr:colOff>76200</xdr:colOff>
                    <xdr:row>1</xdr:row>
                    <xdr:rowOff>129540</xdr:rowOff>
                  </from>
                  <to>
                    <xdr:col>9</xdr:col>
                    <xdr:colOff>0</xdr:colOff>
                    <xdr:row>2</xdr:row>
                    <xdr:rowOff>335280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Parties Poules</vt:lpstr>
      <vt:lpstr>v2T2RANS</vt:lpstr>
      <vt:lpstr>'Parties Poules'!Zone_d_impression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</dc:creator>
  <cp:lastModifiedBy>Alain Besson</cp:lastModifiedBy>
  <cp:lastPrinted>2022-05-15T20:04:17Z</cp:lastPrinted>
  <dcterms:created xsi:type="dcterms:W3CDTF">2004-09-07T08:56:58Z</dcterms:created>
  <dcterms:modified xsi:type="dcterms:W3CDTF">2025-03-31T17:33:33Z</dcterms:modified>
</cp:coreProperties>
</file>